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firstSheet="1" activeTab="7"/>
  </bookViews>
  <sheets>
    <sheet name="informacje ogólne" sheetId="1" r:id="rId1"/>
    <sheet name="budynki " sheetId="2" r:id="rId2"/>
    <sheet name="elektronika " sheetId="3" r:id="rId3"/>
    <sheet name="auta" sheetId="4" r:id="rId4"/>
    <sheet name="środki trwałe" sheetId="5" r:id="rId5"/>
    <sheet name="szkody" sheetId="6" r:id="rId6"/>
    <sheet name="lokalizacje" sheetId="7" r:id="rId7"/>
    <sheet name="NNW OSP" sheetId="8" r:id="rId8"/>
  </sheets>
  <definedNames>
    <definedName name="_xlnm.Print_Area" localSheetId="3">'auta'!$A$1:$Q$34</definedName>
    <definedName name="_xlnm.Print_Area" localSheetId="1">'budynki '!$A$1:$AA$98</definedName>
    <definedName name="_xlnm.Print_Area" localSheetId="2">'elektronika '!$A$1:$H$135</definedName>
    <definedName name="_xlnm.Print_Area" localSheetId="4">'środki trwałe'!$A$1:$F$14</definedName>
  </definedNames>
  <calcPr fullCalcOnLoad="1"/>
</workbook>
</file>

<file path=xl/comments4.xml><?xml version="1.0" encoding="utf-8"?>
<comments xmlns="http://schemas.openxmlformats.org/spreadsheetml/2006/main">
  <authors>
    <author>argocd</author>
    <author>renata.kozakowska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J28" authorId="1">
      <text>
        <r>
          <rPr>
            <b/>
            <sz val="9"/>
            <rFont val="Tahoma"/>
            <family val="2"/>
          </rPr>
          <t>renata.kozakowska:</t>
        </r>
        <r>
          <rPr>
            <sz val="9"/>
            <rFont val="Tahoma"/>
            <family val="2"/>
          </rPr>
          <t xml:space="preserve">
aneks - były 2 miejsca, zwiększenie ilości miejsc w pojeździe</t>
        </r>
      </text>
    </comment>
  </commentList>
</comments>
</file>

<file path=xl/sharedStrings.xml><?xml version="1.0" encoding="utf-8"?>
<sst xmlns="http://schemas.openxmlformats.org/spreadsheetml/2006/main" count="1608" uniqueCount="639">
  <si>
    <t>RAZEM</t>
  </si>
  <si>
    <t>PKD</t>
  </si>
  <si>
    <t>x</t>
  </si>
  <si>
    <t>L.p.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</si>
  <si>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</si>
  <si>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</si>
  <si>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</si>
  <si>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</si>
  <si>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</si>
  <si>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</si>
  <si>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</si>
  <si>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</si>
  <si>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</si>
  <si>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</si>
  <si>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</si>
  <si>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</si>
  <si>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</si>
  <si>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</si>
  <si>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</si>
  <si>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</si>
  <si>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</si>
  <si>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</si>
  <si>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</si>
  <si>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</si>
  <si>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</si>
  <si>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</si>
  <si>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</si>
  <si>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</si>
  <si>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</si>
  <si>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</si>
  <si>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</si>
  <si>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</si>
  <si>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</si>
  <si>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</si>
  <si>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</si>
  <si>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</si>
  <si>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</si>
  <si>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</si>
  <si>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</si>
  <si>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</si>
  <si>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</si>
  <si>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</si>
  <si>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</si>
  <si>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</si>
  <si>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</si>
  <si>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</si>
  <si>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</si>
  <si>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</si>
  <si>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</si>
  <si>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</si>
  <si>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</si>
  <si>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</si>
  <si>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</si>
  <si>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</si>
  <si>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674-13-49-199</t>
  </si>
  <si>
    <t>Tabela nr 1 - Informacje ogólne do oceny ryzyka w Gminie Wierzchowo</t>
  </si>
  <si>
    <t>8411Z</t>
  </si>
  <si>
    <t>Urząd Gminy Wierzchowo</t>
  </si>
  <si>
    <t>-</t>
  </si>
  <si>
    <t>nie</t>
  </si>
  <si>
    <t>czy budynek jest przeznaczony do rozbiórki? (TAK/NIE)</t>
  </si>
  <si>
    <t>Tabela nr 2 - Wykaz budynków i budowli w Gminie Wierzchowo</t>
  </si>
  <si>
    <t>1. Urząd Gminy Wierzchowo</t>
  </si>
  <si>
    <t>1.</t>
  </si>
  <si>
    <t>Biurowiec UG</t>
  </si>
  <si>
    <t>działalność</t>
  </si>
  <si>
    <t>TAK</t>
  </si>
  <si>
    <t>NIE</t>
  </si>
  <si>
    <t>Budynek gospodarczy UG</t>
  </si>
  <si>
    <t>gospodarcze/magazyn</t>
  </si>
  <si>
    <t>Remiza OSP Świerczyna</t>
  </si>
  <si>
    <t>działalność statutowa +lokal mieszkalny</t>
  </si>
  <si>
    <t>lata 70-te</t>
  </si>
  <si>
    <t>Remiza OSP Wierzchowo</t>
  </si>
  <si>
    <t>działalność statutowa+ lokal mieszkalny</t>
  </si>
  <si>
    <t>Remiza OSP Żabinek</t>
  </si>
  <si>
    <t>dzialalność statutowa</t>
  </si>
  <si>
    <t>Ośrodek Zdrowia Wierzchowo</t>
  </si>
  <si>
    <t>mieszkalno-użytkowy</t>
  </si>
  <si>
    <t>Ośrodek Zdrowia Świerczyna</t>
  </si>
  <si>
    <t xml:space="preserve">Budynek PKP Wierzchowo </t>
  </si>
  <si>
    <t>mieszkalne</t>
  </si>
  <si>
    <t>przed 1939 rokiem</t>
  </si>
  <si>
    <t>gospodarcze</t>
  </si>
  <si>
    <t>Garaż w Osieku Drawskim</t>
  </si>
  <si>
    <t xml:space="preserve">Witacze </t>
  </si>
  <si>
    <t xml:space="preserve">Przystanki autobusowe </t>
  </si>
  <si>
    <t>Wiaty przystankowe</t>
  </si>
  <si>
    <t>cegła</t>
  </si>
  <si>
    <t>żelbetowy</t>
  </si>
  <si>
    <t>płyta betonowa, styropapa</t>
  </si>
  <si>
    <t>płyta betonowa, papa</t>
  </si>
  <si>
    <t>drewniany</t>
  </si>
  <si>
    <t>drewniana,dachówka</t>
  </si>
  <si>
    <t>betonowy</t>
  </si>
  <si>
    <t>drewniana,blachodachówka</t>
  </si>
  <si>
    <t>drewniana, papa</t>
  </si>
  <si>
    <t>Tabela nr 3 - Wykaz sprzętu elektronicznego w Gminie Wierzchowo</t>
  </si>
  <si>
    <t>Laptop DELL INSPIRON 7720</t>
  </si>
  <si>
    <t>STAR</t>
  </si>
  <si>
    <t>A200</t>
  </si>
  <si>
    <t>KOW 181B</t>
  </si>
  <si>
    <t>ciężarowy</t>
  </si>
  <si>
    <t>P244L</t>
  </si>
  <si>
    <t>KOA 475S</t>
  </si>
  <si>
    <t>ŻUK</t>
  </si>
  <si>
    <t>A-15</t>
  </si>
  <si>
    <t>KOA 746M</t>
  </si>
  <si>
    <t>Tabela nr 4 - Wykaz pojazdów w Gminie Wierzchowo</t>
  </si>
  <si>
    <t>Wierzchowo</t>
  </si>
  <si>
    <t>Świerczyna</t>
  </si>
  <si>
    <t>253-016-28-23</t>
  </si>
  <si>
    <t>Gminny Ośrodek Pomocy Społecznej w Wierzchowie, ul. Parkowa 5a, 78-530 Wierzchowo</t>
  </si>
  <si>
    <t>Gminny Zakład Gospodarki Komunalnej w Wierzchowie, ul. Szkolna 6, 78-530 Wierzchowo</t>
  </si>
  <si>
    <t>Przedszkole w Wierzchowie, ul. Dluga 32/13,78-530 Wierzchowo</t>
  </si>
  <si>
    <t>Szkoła Podstawowa w Wierzchowie, ul. Długa 26a, 78-530 Wierzchowo</t>
  </si>
  <si>
    <t>Zespół Szkół w Świerczynie, 78-531 Świerczyna</t>
  </si>
  <si>
    <t>Gminny Ośrodek Kultury, Sportu i Turystyki w Wierzchowie, ul. Parkowa 7, 78-530 Wierzchowo</t>
  </si>
  <si>
    <t>Nazwa i adres jednostki</t>
  </si>
  <si>
    <t>Biblioteka Publiczna w Wierzchowie</t>
  </si>
  <si>
    <t>Gminny Ośrodek Pomocy Społecznej w Wierzchowie</t>
  </si>
  <si>
    <t>Gminny Zakład Gospodarki Komunalnej w Wierzchowie</t>
  </si>
  <si>
    <t>Przedszkole w Wierzchowie</t>
  </si>
  <si>
    <t>Szkoła Podstawowa w Wierzchowie</t>
  </si>
  <si>
    <t>Zespół Szkół w Świerczynie</t>
  </si>
  <si>
    <t>Gminny Ośrodek Kultury, Sportu i Turystyki w Wierzchowie</t>
  </si>
  <si>
    <t>2. Biblioteka Publiczna w Wierzchowie</t>
  </si>
  <si>
    <t>331434825</t>
  </si>
  <si>
    <t>5</t>
  </si>
  <si>
    <t>działalność bibliotekarska</t>
  </si>
  <si>
    <t>BIBLIOTEKA W ŚWIERCZYNIE</t>
  </si>
  <si>
    <t>DZIAŁALNOŚĆ KULTURALNA</t>
  </si>
  <si>
    <t>SALA WIEJSKA W ŚWIERCZYNIE</t>
  </si>
  <si>
    <t>GAŚNICE</t>
  </si>
  <si>
    <t>78-531 ŚWIERCZYNA 86</t>
  </si>
  <si>
    <t xml:space="preserve">78-531 ŚWIERCZYNA </t>
  </si>
  <si>
    <t>CEGŁA</t>
  </si>
  <si>
    <t>DREWNIANE</t>
  </si>
  <si>
    <t>BLACHODACHÓWKA</t>
  </si>
  <si>
    <t>PAPA</t>
  </si>
  <si>
    <t>fax Philips Magic</t>
  </si>
  <si>
    <t>Gimnazjum im. Jana Pawła II w Wierzchowie, ul. Długa 26a, 78-530 Wierzchowo</t>
  </si>
  <si>
    <t>331003019</t>
  </si>
  <si>
    <t>szatnia, stołówka</t>
  </si>
  <si>
    <t>Hala widowiskowo-sportowa</t>
  </si>
  <si>
    <t>tak</t>
  </si>
  <si>
    <t>Kompleks boisk sportowych "Orlik"</t>
  </si>
  <si>
    <t>Drogi i chodniki</t>
  </si>
  <si>
    <t>gaśnice, hydranty, monitoring</t>
  </si>
  <si>
    <t>78-530 Wierzchowo, ul. Długa 26A</t>
  </si>
  <si>
    <t>3. Gimnazjum im. Jana Pawła II w Wierzchowie</t>
  </si>
  <si>
    <t>Gimnazjum im. Jana Pawła II w Wierzchowie</t>
  </si>
  <si>
    <t>3.Gimnazjum im. Jana Pawła II w Wierzchowie</t>
  </si>
  <si>
    <t>Kesrokopiarka Sharp AR 5618D</t>
  </si>
  <si>
    <t>Laptop 17,3" Samsung</t>
  </si>
  <si>
    <t>Projektor BENQ Mx 518</t>
  </si>
  <si>
    <t>674-13-53-829</t>
  </si>
  <si>
    <t>003801605</t>
  </si>
  <si>
    <t>8899Z</t>
  </si>
  <si>
    <t>pomoc społeczna</t>
  </si>
  <si>
    <t>Budynek administracyjno-usługowy</t>
  </si>
  <si>
    <t>funkcja biurowo-użytkowa</t>
  </si>
  <si>
    <t>lata 60-te</t>
  </si>
  <si>
    <t>cegła i pustaki ceramiczne</t>
  </si>
  <si>
    <t>stropodach, żelbetonowy płaski, kryty papą na lepiku</t>
  </si>
  <si>
    <t>dostateczny</t>
  </si>
  <si>
    <t>bardzo dobra</t>
  </si>
  <si>
    <t>nie dotyczy</t>
  </si>
  <si>
    <t>dobra</t>
  </si>
  <si>
    <t>4. Gminny Ośrodek Pomocy Społecznej w Wierzchowie</t>
  </si>
  <si>
    <t>zestaw komputerowy z oprogramowaniem</t>
  </si>
  <si>
    <t>niszczarka</t>
  </si>
  <si>
    <t>serwer danych</t>
  </si>
  <si>
    <t>projektor z ekranem</t>
  </si>
  <si>
    <t>674-125-50-73</t>
  </si>
  <si>
    <t>330467509</t>
  </si>
  <si>
    <t>3600Z</t>
  </si>
  <si>
    <t>5. Gminny Zakład Gospodarki Komunalnej w Wierzchowie</t>
  </si>
  <si>
    <t>-hydranty, teren ogrodzony, budynek i bramy zamknięte na klucz</t>
  </si>
  <si>
    <t>Radomyśl</t>
  </si>
  <si>
    <t>Sośnica</t>
  </si>
  <si>
    <t>Nowe Laski</t>
  </si>
  <si>
    <t>Garbowo</t>
  </si>
  <si>
    <t>Bonin</t>
  </si>
  <si>
    <t>gaśnica, hydrant, teren ogrodzony, budynek i bramy zamknięte na klucz</t>
  </si>
  <si>
    <t>gaśnica, hydrant, teren ogrodzony, budynek i bramy zamknięte na klucz, kraty w oknach, monitoring i alarm</t>
  </si>
  <si>
    <t>centrala telefoniczna</t>
  </si>
  <si>
    <t>Laptop Toshiba</t>
  </si>
  <si>
    <t>URSUS</t>
  </si>
  <si>
    <t>U-914</t>
  </si>
  <si>
    <t>ZDR C332</t>
  </si>
  <si>
    <t>ciągnik rolniczy</t>
  </si>
  <si>
    <t>U-904</t>
  </si>
  <si>
    <t>ZDR C050</t>
  </si>
  <si>
    <t>Koparko – spycharka</t>
  </si>
  <si>
    <t>BM02513</t>
  </si>
  <si>
    <t>1/97</t>
  </si>
  <si>
    <t>Przyczepa</t>
  </si>
  <si>
    <t>D732/05</t>
  </si>
  <si>
    <t>KOP 556W</t>
  </si>
  <si>
    <t>Rolnicza – wywrotka</t>
  </si>
  <si>
    <t xml:space="preserve">HTS </t>
  </si>
  <si>
    <t>brak</t>
  </si>
  <si>
    <t xml:space="preserve">Przyczepa </t>
  </si>
  <si>
    <t>PN90</t>
  </si>
  <si>
    <t>880/89</t>
  </si>
  <si>
    <t>KOU 7794</t>
  </si>
  <si>
    <t>B750</t>
  </si>
  <si>
    <t>SWNB750006E022871</t>
  </si>
  <si>
    <t>ZDR X618</t>
  </si>
  <si>
    <t>Lekka</t>
  </si>
  <si>
    <t>Renault</t>
  </si>
  <si>
    <t>Kangoo</t>
  </si>
  <si>
    <t>VF1KCOVEF25530022</t>
  </si>
  <si>
    <t>ZDR 23AS</t>
  </si>
  <si>
    <t>Koparko-ładowarka</t>
  </si>
  <si>
    <t>CASE 580SK</t>
  </si>
  <si>
    <t>IIH0048593</t>
  </si>
  <si>
    <t>koparko-ładowarka</t>
  </si>
  <si>
    <t>17.08.1987</t>
  </si>
  <si>
    <t>24.10.1983</t>
  </si>
  <si>
    <t>31.01.2002</t>
  </si>
  <si>
    <t>6,1 t</t>
  </si>
  <si>
    <t xml:space="preserve">nie </t>
  </si>
  <si>
    <t>4,2t</t>
  </si>
  <si>
    <t>5,7t</t>
  </si>
  <si>
    <t>1,7t</t>
  </si>
  <si>
    <t>331435925</t>
  </si>
  <si>
    <t>8010Z</t>
  </si>
  <si>
    <t>placówka oswiatowa wychowanie przedszkolne</t>
  </si>
  <si>
    <t>plac zabaw, stołówka</t>
  </si>
  <si>
    <t>wychowanie przedszkolne</t>
  </si>
  <si>
    <t>ul.Długa 32/13</t>
  </si>
  <si>
    <t>6. Przedszkole w Wierzchowie</t>
  </si>
  <si>
    <t>gaśnice, kraty w oknach</t>
  </si>
  <si>
    <t>253-022-37-43</t>
  </si>
  <si>
    <t>działalność kulturalna</t>
  </si>
  <si>
    <t>9. Gminny Ośrodek Kultury, Sportu i Turystyki w Wierzchowie</t>
  </si>
  <si>
    <t>SALA WIEJSKA W NOWYCH LASKACH</t>
  </si>
  <si>
    <t>SALA WIEJSKA W OSIEKU DRAWSKIM</t>
  </si>
  <si>
    <t>SALA WIEJSKA W OTRZEPIE</t>
  </si>
  <si>
    <t>SALA WIEJSKA W WIELBOKACH</t>
  </si>
  <si>
    <t>SALA WIEJSKA W ŻABINKU</t>
  </si>
  <si>
    <t>SALA WIEJSKA W SOŚNICY</t>
  </si>
  <si>
    <t>DZIAŁALNOŚĆ GOSPODARCZA</t>
  </si>
  <si>
    <t>BĘDLINO, 78-530 WIERZCHOWO</t>
  </si>
  <si>
    <t>ŻABINEK 44 A 78-530 WIERZCHOWO</t>
  </si>
  <si>
    <t>DREWNIANY</t>
  </si>
  <si>
    <t>PAPA TERMOZGRZEWALNA</t>
  </si>
  <si>
    <t>BLACHA</t>
  </si>
  <si>
    <t>CEGLANY</t>
  </si>
  <si>
    <t>ETERNIT</t>
  </si>
  <si>
    <t xml:space="preserve">PAPA </t>
  </si>
  <si>
    <t>Laptop</t>
  </si>
  <si>
    <t>674-10-84-447</t>
  </si>
  <si>
    <t>330387970</t>
  </si>
  <si>
    <t>plac zabaw, szatnia, stołówka</t>
  </si>
  <si>
    <t>pawilon -mała szkoła</t>
  </si>
  <si>
    <t>budynek głowny</t>
  </si>
  <si>
    <t>segment socjalny</t>
  </si>
  <si>
    <t>garaż autobusowy</t>
  </si>
  <si>
    <t>7. Szkoła Podstawowa w Wierzchowie</t>
  </si>
  <si>
    <t>2 zamki</t>
  </si>
  <si>
    <t>papa</t>
  </si>
  <si>
    <t>JELCZ</t>
  </si>
  <si>
    <t>L 090M</t>
  </si>
  <si>
    <t>SUJ09010010000288</t>
  </si>
  <si>
    <t>ZDRF706</t>
  </si>
  <si>
    <t>POLONEZ</t>
  </si>
  <si>
    <t xml:space="preserve">CARO </t>
  </si>
  <si>
    <t>SUPBO8CEBTG839736</t>
  </si>
  <si>
    <t>KOW9533</t>
  </si>
  <si>
    <t>autobus</t>
  </si>
  <si>
    <t>osobowy</t>
  </si>
  <si>
    <t>21.09.2001</t>
  </si>
  <si>
    <t xml:space="preserve">28.11.1996 </t>
  </si>
  <si>
    <t>253-030-94-79</t>
  </si>
  <si>
    <t>330387986</t>
  </si>
  <si>
    <t>8010C</t>
  </si>
  <si>
    <t>szatnia, stołówka, plac zabaw</t>
  </si>
  <si>
    <t>8. Zespół Szkół w Świerczynie</t>
  </si>
  <si>
    <t>Budynek szkolny z salą gimnastyczną</t>
  </si>
  <si>
    <t>do użytku szkoły</t>
  </si>
  <si>
    <t>Świerczyna 85, 78-531 Świerczyna</t>
  </si>
  <si>
    <t>ściany murowane z cegły pełnej</t>
  </si>
  <si>
    <t>strop betonowy kontowy z płyt</t>
  </si>
  <si>
    <t>Dach pokryty papą</t>
  </si>
  <si>
    <t>dostateczna</t>
  </si>
  <si>
    <t>Ksero</t>
  </si>
  <si>
    <t>Telewizor  samsung LE</t>
  </si>
  <si>
    <t>9101A</t>
  </si>
  <si>
    <t>8520Z</t>
  </si>
  <si>
    <t>szkoły podstawowe</t>
  </si>
  <si>
    <t>9004Z</t>
  </si>
  <si>
    <t>działalnośc edukacyjna</t>
  </si>
  <si>
    <t xml:space="preserve">Elementy mające wpływ na ocenę ryzyka </t>
  </si>
  <si>
    <t>Czy od 1997 r. wystąpiło w jednostce ryzyko powodzi?</t>
  </si>
  <si>
    <t>78-530 Wierzchowo, ul. Długa 29</t>
  </si>
  <si>
    <t>Łączna wartość sprzętu</t>
  </si>
  <si>
    <t>dobry</t>
  </si>
  <si>
    <t>Alarm,  gaśnice, hydranty ppoż, nadzór firmy ochroniarskiej</t>
  </si>
  <si>
    <t xml:space="preserve"> gaśnice</t>
  </si>
  <si>
    <t>Dozór pracowniczy,  gaśnice</t>
  </si>
  <si>
    <t>Dozór pracowniczy, gaśnice</t>
  </si>
  <si>
    <t>gaśnice</t>
  </si>
  <si>
    <t>hydranty</t>
  </si>
  <si>
    <t>78-531 Świerczyna Nr 97</t>
  </si>
  <si>
    <t>78-530 Wierzchowo, ul. Plac Orła Białego 4</t>
  </si>
  <si>
    <t>Żabinek, 78-530 Wierzchowo</t>
  </si>
  <si>
    <t>78-530 Wierzchowo, ul. Długa 58</t>
  </si>
  <si>
    <t>Osiek Drawski 78-530 Wierzchowo</t>
  </si>
  <si>
    <t>Osiek Drawski, Nowe Laski, Wielboki, Żabinek,Sośnica</t>
  </si>
  <si>
    <t>bardzo dobry</t>
  </si>
  <si>
    <t xml:space="preserve">dobry </t>
  </si>
  <si>
    <t>PUSTAK</t>
  </si>
  <si>
    <t>ŻELBETONOWE</t>
  </si>
  <si>
    <t>KONTENER</t>
  </si>
  <si>
    <t>PAPA +BLACHA</t>
  </si>
  <si>
    <t>DACHÓWKA</t>
  </si>
  <si>
    <t>STALOWO-ŻELBETONOWE Z WYPEŁNIENIEM BLOCZKÓW GAZOBETONOWYCH</t>
  </si>
  <si>
    <t>BLACHA PROFILOWANA OCIEPLONA WEWNĄTRZ WEŁNĄ MINERALNĄ</t>
  </si>
  <si>
    <t>BETON</t>
  </si>
  <si>
    <t xml:space="preserve">Wiaty zlokalizowane głównie w pasach dróg powiatowych:                                                                             Radomyśl - 1SZT.                                                               Żabinek - 3 SZT.                             </t>
  </si>
  <si>
    <t>Tabela nr 5</t>
  </si>
  <si>
    <t>pobór, uzdatnianie i dostarczanie wody</t>
  </si>
  <si>
    <t>urządzenie wielofunkcyjne Brother</t>
  </si>
  <si>
    <t>*wartość rynkowa określona przez ubezpieczonego (WKB jest mocno zaniżona - nabycie telefonu w promocji)</t>
  </si>
  <si>
    <t xml:space="preserve">Zetor </t>
  </si>
  <si>
    <t>000S4B4L41RU01219</t>
  </si>
  <si>
    <t>ZDR95EE</t>
  </si>
  <si>
    <t>Ciągnik rolniczy</t>
  </si>
  <si>
    <t>11.10.2013</t>
  </si>
  <si>
    <t>POMOT</t>
  </si>
  <si>
    <t>T546</t>
  </si>
  <si>
    <t>SX9PC105460130263</t>
  </si>
  <si>
    <t>ZDRPJ18</t>
  </si>
  <si>
    <t>przyczepa rolnicza</t>
  </si>
  <si>
    <t>Wartość</t>
  </si>
  <si>
    <t>Okres ubezpieczenia AC</t>
  </si>
  <si>
    <t>DZIAŁALNOŚĆ SPORTOWA</t>
  </si>
  <si>
    <t>Kierowanie podstawowymi rodzajami działalności publicznej</t>
  </si>
  <si>
    <t>253-030-94-91</t>
  </si>
  <si>
    <t>253-030-94-85</t>
  </si>
  <si>
    <t>Hydrofornia Żeńsko</t>
  </si>
  <si>
    <t>Żeńsko</t>
  </si>
  <si>
    <t>Hydrofornia Żabin</t>
  </si>
  <si>
    <t>Żabin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</si>
  <si>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</si>
  <si>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</si>
  <si>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Asenizacyjna</t>
  </si>
  <si>
    <t>Ochotnicza Straż Pożarna</t>
  </si>
  <si>
    <t>2a. Ubezpieczajacy/ Właściciel - Gmina Wierzchowo; Użytkownik/ Posiadacz - Gminny Zakład Gospodarki Komunalnej w Wierzchowie</t>
  </si>
  <si>
    <t>2. Ubezpieczajacy - Gmina Wierzchowo; Właściciel/ Ubezpieczony - Gminny Zakład Gospodarki Komunalnej w Wierzchowie</t>
  </si>
  <si>
    <t>3. Ubezpieczajacy - Gmina Wierzchowo; Właściciel/ Ubezpieczony - Szkoła Podstawowa w Wierzchowie</t>
  </si>
  <si>
    <t>Mercedes</t>
  </si>
  <si>
    <t>Benz</t>
  </si>
  <si>
    <t>pożarniczy</t>
  </si>
  <si>
    <t>ZDR15565</t>
  </si>
  <si>
    <t>27.04.1981</t>
  </si>
  <si>
    <t>5000 kg</t>
  </si>
  <si>
    <t>1. Gmina Wierzchowo</t>
  </si>
  <si>
    <t>MAN</t>
  </si>
  <si>
    <t>WMAN36ZZXEY316423</t>
  </si>
  <si>
    <t>ZDR27699</t>
  </si>
  <si>
    <t>SPECJANY POŻARNICZY</t>
  </si>
  <si>
    <t>17.09.2014</t>
  </si>
  <si>
    <t>TGM 13.200 4X4BL</t>
  </si>
  <si>
    <t>BWW</t>
  </si>
  <si>
    <t>35T</t>
  </si>
  <si>
    <t>SZH35T000E0000091</t>
  </si>
  <si>
    <t>ZDRPP20</t>
  </si>
  <si>
    <t>przyczepa ciężarowa</t>
  </si>
  <si>
    <t>3+ piwnica</t>
  </si>
  <si>
    <t>1 + piwnica</t>
  </si>
  <si>
    <t>78-530 Wierzchowo, ul. Długa 43</t>
  </si>
  <si>
    <t>78-531 Świerczyna 112</t>
  </si>
  <si>
    <t xml:space="preserve">Lokal użytkowy PKP Osiek Drawski </t>
  </si>
  <si>
    <t>użytkowy</t>
  </si>
  <si>
    <t>ok.1945</t>
  </si>
  <si>
    <t>Osiek Drawski 2,78-530 Wierzchowo</t>
  </si>
  <si>
    <t>Budynek  PKP Osiek Dr.</t>
  </si>
  <si>
    <t>mieszkalny</t>
  </si>
  <si>
    <t>Osiek Drawski 1, 78-530 Wierzchowo</t>
  </si>
  <si>
    <t>drewniana, blachodachówka</t>
  </si>
  <si>
    <t>78-530 Wierzchowo, ul. Długa 62</t>
  </si>
  <si>
    <t>drewniana, dachówka ceramiczna</t>
  </si>
  <si>
    <t>Lokal mieszkalny w Będlinie</t>
  </si>
  <si>
    <t>Będlino 3/3, 78-530 Wierzchowo</t>
  </si>
  <si>
    <t>drewniana, eternit</t>
  </si>
  <si>
    <t>ok.1977</t>
  </si>
  <si>
    <t>hydranty, teren ogrodzony, budynek i bramy zamknięte na klucz</t>
  </si>
  <si>
    <t>Budynek Żeńsko</t>
  </si>
  <si>
    <t>ok.1970</t>
  </si>
  <si>
    <t>Przystanki zlokalizowane w pasach dróg powiatowych:                                                      Żabin - 1 SZT.                                                            Wierzchowo 1 SZT.                                                        Osiek - 1 SZT.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</si>
  <si>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</si>
  <si>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</si>
  <si>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</si>
  <si>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ilość kondygnacji</t>
  </si>
  <si>
    <t>czy budynek jest podpiwniczony?</t>
  </si>
  <si>
    <t>czy jest wyposażony w windę? (TAK/NIE)</t>
  </si>
  <si>
    <t>powierzchnia użytkowa (w m²)</t>
  </si>
  <si>
    <t xml:space="preserve">zabezpieczenia
(znane zabiezpieczenia p-poż i przeciw kradzieżowe)     </t>
  </si>
  <si>
    <t>ZESTAW KOMPUTEROWY</t>
  </si>
  <si>
    <t>TELEFAX PANASONIC</t>
  </si>
  <si>
    <t xml:space="preserve">SPRZĘT NAGŁAŚNIAJĄCY </t>
  </si>
  <si>
    <t>TABLICA MODERACYJNA</t>
  </si>
  <si>
    <t xml:space="preserve">TABLICA INTERAKTYWNA </t>
  </si>
  <si>
    <t>SERWER DEL PE T 320 GMINA 2</t>
  </si>
  <si>
    <t>LAPTOP</t>
  </si>
  <si>
    <t>APARAT FOTOGRAFICZNY</t>
  </si>
  <si>
    <t>31.12.2016</t>
  </si>
  <si>
    <t>jezioro 1 km</t>
  </si>
  <si>
    <t>10.2011 remont dachu</t>
  </si>
  <si>
    <t>Terminal mobilny acer TMB 113-E</t>
  </si>
  <si>
    <t>hydrofornie, oczyszczalnie ścieków, cmentarze komunalne</t>
  </si>
  <si>
    <t>Zestaw komputerowy Dell</t>
  </si>
  <si>
    <t>nagłośnienie w kaplicy w Wierzchowie</t>
  </si>
  <si>
    <t>Osuszacz hydrofornia Nowe Laski</t>
  </si>
  <si>
    <t>Osuszacz hydrofornia Świerczyna</t>
  </si>
  <si>
    <t>dysk sieciowy WD MY Cloud</t>
  </si>
  <si>
    <t>aparat fotograficzny cyfrowy CANON</t>
  </si>
  <si>
    <t>Monitoring wizyjny - na zewnatrz</t>
  </si>
  <si>
    <t>System alarmowy - na zewnątrz</t>
  </si>
  <si>
    <t>Modem GPRS z anteną i kartą SIM do przesyłu informacji i sterowania przepompownią - przepompownia Żabin I - WEWNĄTRZ</t>
  </si>
  <si>
    <t>Modem GPRS z anteną i kartą SIM do przesyłu informacji i sterowania przepompownią - przepompownia Żabin II WEWNĄTRZ</t>
  </si>
  <si>
    <t>Modem GPRS z anteną i kartą SIM do przesyłu informacji i sterowania przepompownią - przepompownia Osiek I  WEWNĄTRZ</t>
  </si>
  <si>
    <t>Modem GPRS z anteną i kartą SIM do przesyłu informacji i sterowania przepompownią - przepompownia Osiek II   WEWNĄTRZ</t>
  </si>
  <si>
    <t>Modem GPRS z anteną i kartą SIM do przesyłu informacji i sterowania hydrofornią w Świerczynie   WEWNĄTRZ</t>
  </si>
  <si>
    <t>Proxima Power 120</t>
  </si>
  <si>
    <t>ul. Długa 26a, Wierzchowo</t>
  </si>
  <si>
    <t>9.Gminny Ośrodek Kultury, Sportu i Turystyki w Wierzchowie</t>
  </si>
  <si>
    <t>częściowo tak</t>
  </si>
  <si>
    <t>Laptop + zestaw głosników zewnętrznych</t>
  </si>
  <si>
    <t>Notebook</t>
  </si>
  <si>
    <t>Notebook Lenovo</t>
  </si>
  <si>
    <t>SYSTEM MONITORINGU ZEWNĘTRZNEGO</t>
  </si>
  <si>
    <t>NOWE LASKI 8,78-530 WIERZCHOWO</t>
  </si>
  <si>
    <t>NIE DOTYCZY</t>
  </si>
  <si>
    <t>BRAK</t>
  </si>
  <si>
    <t>BARDZO DOBRY</t>
  </si>
  <si>
    <t>BARDZO DOBRA</t>
  </si>
  <si>
    <t>OSIEK DRAWSKI, 78-530 WIERZCHOWO</t>
  </si>
  <si>
    <t xml:space="preserve">SALA WIEJSKA W BĘDLINIE </t>
  </si>
  <si>
    <t>OTRZEP, 78-530 WIERZHOWO</t>
  </si>
  <si>
    <t xml:space="preserve">WYMIENIONO OKNA I DRZWI WEJŚCIOWE STYCZEŃ 2015 </t>
  </si>
  <si>
    <t>WIELBOKI 4, 78-530 WIERZCHOWO</t>
  </si>
  <si>
    <t>STROPOCACH</t>
  </si>
  <si>
    <t>WYMIENIONO INSTALACJĘ KANALIZACYJNĄ, OŚWIETLENIOWĄ, ELEKTRYCZNĄ,,POMALOWANO ŚCIANY, OCIEPLONO SCIANĘ SZCZYTOWĄ, POSTAWIONO OGRODZENIE</t>
  </si>
  <si>
    <t>DOBRY</t>
  </si>
  <si>
    <t xml:space="preserve">OŚRODEK KULTURY </t>
  </si>
  <si>
    <t>GAŚNICE,HYDRANTY, MONITORING 4 KAMERY ZEWNĘTRZNE</t>
  </si>
  <si>
    <t>UL. Parkowa 7, 780530 WIERZCHOWO</t>
  </si>
  <si>
    <t>BUDYNEK ZMODERNIZOWANO, WYMIENIONO DACH, INSTALACJA ELEKTRYCZNA, KANALIZACYJNA, OŚWIETLENIOWA, WODOCIĄGOWA ZSTAŁY WYMIENIONE NA NOWE, WYMIANIE ULEGŁA INSTALACJA CO OBECNIE W BUDYNKU ZNAJDUJE SIĘ INSTALACJA GAZOWA, OCIEPLONO BUDYNEK, DOBUDOWANO WC DLA OSÓB NIEPEŁNOSPRAWNYCH I POWIĘKSZONO BIURO</t>
  </si>
  <si>
    <t>SOŚNICA 2wIERZCHOWO4 78-530</t>
  </si>
  <si>
    <t xml:space="preserve">BUDYNEK ZMODERNIZOWANO, OCIEPLONO ŚCIANY, WYMIENIONO INSTALACJĘ ELEKTRYCZNĄ, OŚWIETLENIOWĄ, ZAŁOŻONO CO, ZAKUPIONO NOWE STOŁY 15, NOWE KRZESŁA 96, MEBLE DO ZAPLECZA SOCJALNEGO, OGRODZONO CAŁOŚĆ </t>
  </si>
  <si>
    <t>BUDYNEK GOSPODARCZY</t>
  </si>
  <si>
    <t>DO REMONTU</t>
  </si>
  <si>
    <t>DOBRA</t>
  </si>
  <si>
    <t>place zabawplac zabaw w Otrzepie, Świerczynie, Radomyślu, Będlinie, Wielbokach,Sośnicy, Żabinie, Żeńsku, Osieku Drawskim, szatnia, kąpielisko (Żabin), siłownie zewnętrzne (2 w Wierzchowie, 1 w Świerczynie)</t>
  </si>
  <si>
    <t>płyta betonowa</t>
  </si>
  <si>
    <t>Przedszkole (zajmuje parter i piwnice w budynku wielorodzinnym dwupiętrowym)</t>
  </si>
  <si>
    <t>PLAC ZABAW W ŚWIERCZYNIE</t>
  </si>
  <si>
    <t>DZIAŁALNOŚĆ REKREACYJNA</t>
  </si>
  <si>
    <t>ŚWIERCZYNA NR DZIAŁKI 83/1</t>
  </si>
  <si>
    <t>PLAC ZABAW W OTRZEPIE</t>
  </si>
  <si>
    <t>PLAC ZABAW W WIELBOKACH</t>
  </si>
  <si>
    <t>PLAC ZABAW W RADOMYŚLU</t>
  </si>
  <si>
    <t>RADOMYŚL 78-530 WIERZCHOWO</t>
  </si>
  <si>
    <t>PLAC ZABAW W ŻEŃSKU</t>
  </si>
  <si>
    <t>ŻEŃSKO 78-530 WIERZCHOWO</t>
  </si>
  <si>
    <t>PLAC ZABAW W OSIEKU DRAWSKIM</t>
  </si>
  <si>
    <t>PLAC ZABAW W BĘDLINIE</t>
  </si>
  <si>
    <t>PLAC ZABAW W SOŚNICY</t>
  </si>
  <si>
    <t>PLAC ZABAW W ŻABINIE</t>
  </si>
  <si>
    <t>ŻABIN 78-530 WIERZCHOWO</t>
  </si>
  <si>
    <t xml:space="preserve">SILOWNIA ZEWNĘTRZNA W WIERZCHOWIE </t>
  </si>
  <si>
    <t>SIŁOWNIA ZEWNĘTRZNA W WIERZCHOWIE</t>
  </si>
  <si>
    <t>NR DZIAŁKI 555/65</t>
  </si>
  <si>
    <t>SIŁOWNIA ZEWNĘTRZNA W ŚWIERCZYNIE</t>
  </si>
  <si>
    <t>NR DZIAŁKI 83/1</t>
  </si>
  <si>
    <t>WIATA REKREACYJNA Z GRILLEM</t>
  </si>
  <si>
    <t>GĄT</t>
  </si>
  <si>
    <t>Plac zabaw</t>
  </si>
  <si>
    <t>Biblioteka Publiczna im. Ignacego Solarza w Wierzchowie, ul. Długa 29, 78-530 Wierzchowo</t>
  </si>
  <si>
    <t>Budżet roczny</t>
  </si>
  <si>
    <t>WYKAZ WSZYSTKICH LOKALIZACJI, W KTÓRYCH PROWADZONA JEST DZIAŁALNOŚĆ ORAZ LOKALIZACJI, GDZIE ZNAJDUJE SIĘ MIENIE NALEŻĄCE DO PAŃSTWA JEDNOSTKI (nie wykazane w tabeli dotyczacej budynków i budowli)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</si>
  <si>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</si>
  <si>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</si>
  <si>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</si>
  <si>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 xml:space="preserve">gaśnice, </t>
  </si>
  <si>
    <t>Tablica multimedialna</t>
  </si>
  <si>
    <t>1a. Ubezpieczajacy - Gmina Wierzchowo; Właściciel/ Ubezpieczony - Urząd Gminy Wierzchowo</t>
  </si>
  <si>
    <t>1b. Ubezpieczajacy - Gmina Wierzchowo; Właściciel/ Ubezpieczony - OSP Żabinek, Żabinek 16, 78-530 Wierzchowo</t>
  </si>
  <si>
    <t>17.09.2016</t>
  </si>
  <si>
    <t>16.09.2019</t>
  </si>
  <si>
    <t>01.01.2017</t>
  </si>
  <si>
    <t>31.12.2019</t>
  </si>
  <si>
    <t>01.04.2017</t>
  </si>
  <si>
    <t>31.03.2020</t>
  </si>
  <si>
    <t>09.01.2017</t>
  </si>
  <si>
    <t>08.01.2020</t>
  </si>
  <si>
    <t>30.12.2019</t>
  </si>
  <si>
    <t>02.08.2016</t>
  </si>
  <si>
    <t>01.08.2019</t>
  </si>
  <si>
    <t>09.05.2017</t>
  </si>
  <si>
    <t>08.05.2020</t>
  </si>
  <si>
    <t>09.12.2016</t>
  </si>
  <si>
    <t>08.12.2019</t>
  </si>
  <si>
    <t>11.04.2017</t>
  </si>
  <si>
    <t>10.04.2020</t>
  </si>
  <si>
    <t>05.12.2016</t>
  </si>
  <si>
    <t>04.12.2019</t>
  </si>
  <si>
    <t>11.10.2016</t>
  </si>
  <si>
    <t>10.10.2019</t>
  </si>
  <si>
    <t>21.09.2016</t>
  </si>
  <si>
    <t>20.09.2019</t>
  </si>
  <si>
    <t>28.11.2016</t>
  </si>
  <si>
    <t>27.11.2019</t>
  </si>
  <si>
    <t>czujki i urządzenia alarmowe na wypadek włamania - lokalnie na terenie obiektu</t>
  </si>
  <si>
    <t>Wierzchowo u. Parkowa 5a</t>
  </si>
  <si>
    <t>źelbetonowe, prefabrykowane</t>
  </si>
  <si>
    <t>telefon LG H 525N -  podano wartość rynkową                                 (wartość zakupu 30,23 zł)*</t>
  </si>
  <si>
    <t>komputer Dell Vasto z monitorem</t>
  </si>
  <si>
    <t>Komputer Lenowo z monitorem</t>
  </si>
  <si>
    <t>Komputer NTT Business WA800W</t>
  </si>
  <si>
    <t>Urządzenie wielofunkcyjne Samsung SL-M2875D</t>
  </si>
  <si>
    <t>Zasilacz awaryjny UPS GT Power Box LCD</t>
  </si>
  <si>
    <t>Serwer DELL Power Edge T110</t>
  </si>
  <si>
    <t>mienie będące w posiadaniu (użytkowane) na podstawie umów najmu, dzierżawy, użytkowania, leasingu lub umów pokrewnych</t>
  </si>
  <si>
    <t>Hydrofornia Radomyśl z wyposażeniem</t>
  </si>
  <si>
    <t>Hydrofornia Wierzchowo  z wyposażeniem</t>
  </si>
  <si>
    <t>Hydrofornia Świerczyna z wyposażeniem</t>
  </si>
  <si>
    <t>Hydrofornia Sośnica z wyposażeniem</t>
  </si>
  <si>
    <t>Hydrofornia Nowe Laski z wyposażeniem</t>
  </si>
  <si>
    <t>Hydrofornia Garbowo z wyposażeniem</t>
  </si>
  <si>
    <t>Hydrofornia Bonin z wyposażeniem</t>
  </si>
  <si>
    <t>Dom pogrzebowy Wierzchowo z wyposażeniem</t>
  </si>
  <si>
    <t>Bud. warsztatowo – socjalny z wyposażeniem</t>
  </si>
  <si>
    <t xml:space="preserve">Garaż </t>
  </si>
  <si>
    <t>Przepompownia ścieków z wyposażeniem</t>
  </si>
  <si>
    <t>Dom przedpogrzebowy Ś-na z wyposażeniem</t>
  </si>
  <si>
    <t xml:space="preserve">KSEROKOPIARKA KONICA </t>
  </si>
  <si>
    <t>osuszacz powietrza hydrofornia Radomyśl</t>
  </si>
  <si>
    <t xml:space="preserve">niszczarka Rexel </t>
  </si>
  <si>
    <t>CYBER POWER UPS</t>
  </si>
  <si>
    <t>12.12.2001</t>
  </si>
  <si>
    <t>ZDR29625</t>
  </si>
  <si>
    <t>WDB9046221R338011</t>
  </si>
  <si>
    <t>Sprinter 411CDI</t>
  </si>
  <si>
    <t>MERCEDES BENZ</t>
  </si>
  <si>
    <t>20.08.2016</t>
  </si>
  <si>
    <t>19.08.2019</t>
  </si>
  <si>
    <t>30.03.2005</t>
  </si>
  <si>
    <t>ZDRV890</t>
  </si>
  <si>
    <t>ZFA22300005243620</t>
  </si>
  <si>
    <t>DOBLO</t>
  </si>
  <si>
    <t>FIAT</t>
  </si>
  <si>
    <t>30.03.2017</t>
  </si>
  <si>
    <t>29.03.2020</t>
  </si>
  <si>
    <t>jezior  1 ,5 km</t>
  </si>
  <si>
    <t>210 m</t>
  </si>
  <si>
    <t>LAPTOP INTEL</t>
  </si>
  <si>
    <t>LAPTOP ACER</t>
  </si>
  <si>
    <t>PROJEKTOR EPSON</t>
  </si>
  <si>
    <t>gaśnice, hydranty, krat, alarm, sygnał alarmowy przekazywany jest na policję, monitoring zewnętrzny,</t>
  </si>
  <si>
    <t>laptop dell</t>
  </si>
  <si>
    <t>sprzęt nagłaśniający</t>
  </si>
  <si>
    <t>drukarka laserowa HP</t>
  </si>
  <si>
    <t>Tabela nr 7</t>
  </si>
  <si>
    <t>Tabela 8</t>
  </si>
  <si>
    <t>Ilość szkód</t>
  </si>
  <si>
    <t>Suma wypłat</t>
  </si>
  <si>
    <t>Ryzyko</t>
  </si>
  <si>
    <t>Krótki opis szkody</t>
  </si>
  <si>
    <t>kradzież 4 pokryw do studzienek kanalizacyjnych</t>
  </si>
  <si>
    <t>zniszczenie kompaktowej kolumny instalacyjnej systemu nagłaśniającego wskutek uderzenia piłką</t>
  </si>
  <si>
    <t>Uszkodzenie pomieszczeń remizy OSP oraz mienia ruchomego znajdującego się w tych pomieszczeniach wskutek pożaru</t>
  </si>
  <si>
    <t>Kradzież</t>
  </si>
  <si>
    <t>Mienie od ognia i innych zdarzeń</t>
  </si>
  <si>
    <t>Zalanie sufitów i ścian w pomieszczeniac biurowych w GOPS w Wierzchowie wskutek ulewnego deszczu</t>
  </si>
  <si>
    <t>Elektronika</t>
  </si>
  <si>
    <t>Uszkodzenie komputera stacjonarnego</t>
  </si>
  <si>
    <t>Uszkodzenie dysku twardego wskutek pojawienia się bad sektorów</t>
  </si>
  <si>
    <t>Utrata danych osobowych i ewidencyjnych wskutek uszkodzenia dysku w wyniku pojawienia się bad sektorów</t>
  </si>
  <si>
    <t>Szyby</t>
  </si>
  <si>
    <t>uszkodzenie szyby w szatni</t>
  </si>
  <si>
    <t>uszkodzenie urządzenia do zdalnego włączania syren wskutek wyładowań atmosferycznych</t>
  </si>
  <si>
    <t>zalanie pomieszczeń wskutek ulewnych deszczy</t>
  </si>
  <si>
    <t>zalanie pomieszczenia biurowego w wyniku przesiąknięcia wody przez pokrycie dachowe podczas długotrwałych ulewnych opadów deszczu</t>
  </si>
  <si>
    <t>zalanie trzech pomieszczeń oraz korytarza wskutek intensywnych i długotrwałych opadów deszczu</t>
  </si>
  <si>
    <t>uszkodzenie szyby w drzwiach łączących  halę widowiskowo-sportową ze szkołą</t>
  </si>
  <si>
    <t>Rok</t>
  </si>
  <si>
    <t>BRAK SZKÓD I ZAŁOŻONYCH REZERW</t>
  </si>
  <si>
    <t>000540268</t>
  </si>
  <si>
    <t>Gmina Wierzchowo REGON 330920593, NIP 674-13-49-199</t>
  </si>
  <si>
    <t>Filia nr 1 w Świerczynie</t>
  </si>
  <si>
    <t>OSP Wierzchowo</t>
  </si>
  <si>
    <t>OSP Żabinek</t>
  </si>
  <si>
    <t>OSP Świerczyna</t>
  </si>
  <si>
    <t>OSP Wierzchowo - Młodzieżowa drużyna pożarnicza  (męska)</t>
  </si>
  <si>
    <t>OSP Wierzchowo - Młodzieżowa drużyna pożarnicza (kobieca)</t>
  </si>
  <si>
    <t>14 (kobiety - 2, mężczyźni - 12)</t>
  </si>
  <si>
    <t>Ochotnicze Straże Pożarne:</t>
  </si>
  <si>
    <t>Liczba osób</t>
  </si>
  <si>
    <t>Jednostka MDP</t>
  </si>
  <si>
    <t xml:space="preserve">Wariant bezimienny </t>
  </si>
  <si>
    <t>Młodzieżowa drużyna pożarnicza (kobieca)</t>
  </si>
  <si>
    <t>Młodzieżowa drużyna pożarnicza (męska)</t>
  </si>
  <si>
    <t>UWAGI</t>
  </si>
  <si>
    <t>w wartości środków trwalych znajdują się 4 namioty</t>
  </si>
  <si>
    <t>Budynek PKP Wierzchowo 62</t>
  </si>
  <si>
    <t>Budynek W. Polskiego</t>
  </si>
  <si>
    <t>Hydrofornia Sośnica</t>
  </si>
  <si>
    <t>Hydrofornia Otrzep</t>
  </si>
  <si>
    <t>Wiaty gospodarcze</t>
  </si>
  <si>
    <t>ul. W. Polskiego 18/2, 78-530 Wierzchowo</t>
  </si>
  <si>
    <t>Otrzep</t>
  </si>
  <si>
    <t>Wiaty zlokalizowane w miejscowościach: Będlino, Otrzep, Nowe Laski, Żeńsko, Żabin</t>
  </si>
  <si>
    <t>termomodernizacja</t>
  </si>
  <si>
    <t>Tabela nr 6 - Szkodowość w Gminie Wierzchowo</t>
  </si>
  <si>
    <t>Benz LAF 1113B</t>
  </si>
  <si>
    <t>ZDRJ233</t>
  </si>
  <si>
    <t>04.10.2002</t>
  </si>
  <si>
    <t>1c. Ubezpieczajacy - Gmina Wierzchowo; Właściciel/ Ubezpieczony - OSP Wierzchowo, Plac Orła Białego 4, 78-530 Wierzchowo</t>
  </si>
  <si>
    <t>11.05.2017</t>
  </si>
  <si>
    <t>10.05.2020</t>
  </si>
  <si>
    <t xml:space="preserve">rodzaj wartości                          (KB - księgowa brutto;                                                                       O - odtworzeniowa)             </t>
  </si>
  <si>
    <t>KB</t>
  </si>
  <si>
    <t>O</t>
  </si>
  <si>
    <t>wartość</t>
  </si>
  <si>
    <t>Informacje o szkodach w ostatnich 5 latach  (od 01.01.2011 r. do 16.05.2016 r.)</t>
  </si>
  <si>
    <t xml:space="preserve">OSP Świerczyna - Młodzieżowa drużyna pożarnicza  (kobieco-męska) </t>
  </si>
  <si>
    <t>Młodzieżowa drużyna pożarnicza (kobieco-męska) kobiety - 2, mężczyźni - 12</t>
  </si>
  <si>
    <t>RAZEM:</t>
  </si>
  <si>
    <t>01.07.2016</t>
  </si>
  <si>
    <t>30.06.2019</t>
  </si>
  <si>
    <t>8531A</t>
  </si>
  <si>
    <t>gimnazja</t>
  </si>
  <si>
    <t>Urząd Gminy Wierzchowo, ul. Długa 29,        78-530 Wierzchowo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</si>
</sst>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#,##0.00&quot; zł&quot;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Arial"/>
      <family val="2"/>
    </font>
    <font>
      <b/>
      <sz val="14"/>
      <name val="Times New Roman"/>
      <family val="1"/>
    </font>
    <font>
      <b/>
      <sz val="10"/>
      <name val="Arial CE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center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4" fontId="0" fillId="0" borderId="10" xfId="63" applyFont="1" applyFill="1" applyBorder="1" applyAlignment="1">
      <alignment vertical="center" wrapText="1"/>
    </xf>
    <xf numFmtId="44" fontId="1" fillId="0" borderId="10" xfId="63" applyFont="1" applyFill="1" applyBorder="1" applyAlignment="1">
      <alignment vertical="center" wrapText="1"/>
    </xf>
    <xf numFmtId="44" fontId="0" fillId="0" borderId="10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5" fillId="0" borderId="0" xfId="53">
      <alignment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68" fontId="0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horizontal="right"/>
      <protection/>
    </xf>
    <xf numFmtId="0" fontId="14" fillId="0" borderId="0" xfId="53" applyFont="1" applyBorder="1">
      <alignment/>
      <protection/>
    </xf>
    <xf numFmtId="0" fontId="14" fillId="0" borderId="0" xfId="53" applyFont="1" applyBorder="1" applyAlignment="1">
      <alignment horizontal="right"/>
      <protection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1" fillId="0" borderId="0" xfId="63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168" fontId="0" fillId="0" borderId="17" xfId="0" applyNumberFormat="1" applyFont="1" applyBorder="1" applyAlignment="1">
      <alignment horizontal="center" vertical="center" wrapText="1"/>
    </xf>
    <xf numFmtId="168" fontId="0" fillId="0" borderId="17" xfId="0" applyNumberFormat="1" applyFont="1" applyFill="1" applyBorder="1" applyAlignment="1">
      <alignment horizontal="center" vertical="center" wrapText="1"/>
    </xf>
    <xf numFmtId="168" fontId="0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44" fontId="0" fillId="34" borderId="10" xfId="63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168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5" borderId="23" xfId="0" applyNumberFormat="1" applyFont="1" applyFill="1" applyBorder="1" applyAlignment="1">
      <alignment horizontal="center" vertical="center" wrapText="1"/>
    </xf>
    <xf numFmtId="0" fontId="1" fillId="35" borderId="24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68" fontId="0" fillId="0" borderId="16" xfId="6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68" fontId="0" fillId="0" borderId="2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168" fontId="1" fillId="33" borderId="24" xfId="63" applyNumberFormat="1" applyFont="1" applyFill="1" applyBorder="1" applyAlignment="1" applyProtection="1">
      <alignment horizontal="center" vertical="center" wrapText="1"/>
      <protection/>
    </xf>
    <xf numFmtId="168" fontId="0" fillId="0" borderId="1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8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83" fontId="0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168" fontId="1" fillId="36" borderId="24" xfId="0" applyNumberFormat="1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68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34" borderId="10" xfId="0" applyNumberFormat="1" applyFont="1" applyFill="1" applyBorder="1" applyAlignment="1">
      <alignment horizontal="right" vertical="center" wrapText="1"/>
    </xf>
    <xf numFmtId="168" fontId="1" fillId="0" borderId="10" xfId="63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68" fontId="30" fillId="0" borderId="10" xfId="63" applyNumberFormat="1" applyFont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4" fontId="1" fillId="0" borderId="10" xfId="63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7" fontId="0" fillId="0" borderId="10" xfId="63" applyNumberFormat="1" applyFont="1" applyFill="1" applyBorder="1" applyAlignment="1">
      <alignment vertical="center" wrapText="1"/>
    </xf>
    <xf numFmtId="7" fontId="1" fillId="0" borderId="10" xfId="63" applyNumberFormat="1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 vertical="center" wrapText="1"/>
    </xf>
    <xf numFmtId="44" fontId="0" fillId="0" borderId="10" xfId="63" applyFont="1" applyFill="1" applyBorder="1" applyAlignment="1">
      <alignment vertical="center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4" fontId="0" fillId="34" borderId="21" xfId="63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44" fontId="0" fillId="0" borderId="16" xfId="63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8" fontId="0" fillId="0" borderId="33" xfId="0" applyNumberFormat="1" applyFont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left"/>
      <protection/>
    </xf>
    <xf numFmtId="0" fontId="18" fillId="0" borderId="3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 quotePrefix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168" fontId="0" fillId="34" borderId="37" xfId="0" applyNumberFormat="1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/>
      <protection/>
    </xf>
    <xf numFmtId="0" fontId="31" fillId="38" borderId="10" xfId="53" applyFont="1" applyFill="1" applyBorder="1" applyAlignment="1">
      <alignment horizontal="center" vertical="center"/>
      <protection/>
    </xf>
    <xf numFmtId="0" fontId="23" fillId="0" borderId="10" xfId="53" applyFont="1" applyBorder="1" applyAlignment="1">
      <alignment horizontal="left" vertical="center" wrapText="1"/>
      <protection/>
    </xf>
    <xf numFmtId="7" fontId="1" fillId="0" borderId="10" xfId="63" applyNumberFormat="1" applyFont="1" applyFill="1" applyBorder="1" applyAlignment="1">
      <alignment horizontal="center" vertical="center" wrapText="1"/>
    </xf>
    <xf numFmtId="7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168" fontId="1" fillId="32" borderId="25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7" fontId="1" fillId="0" borderId="21" xfId="63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center" vertical="center" wrapText="1"/>
    </xf>
    <xf numFmtId="7" fontId="1" fillId="0" borderId="1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168" fontId="0" fillId="34" borderId="21" xfId="0" applyNumberFormat="1" applyFont="1" applyFill="1" applyBorder="1" applyAlignment="1">
      <alignment horizontal="center" vertical="center" wrapText="1"/>
    </xf>
    <xf numFmtId="4" fontId="11" fillId="34" borderId="21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68" fontId="1" fillId="34" borderId="16" xfId="0" applyNumberFormat="1" applyFont="1" applyFill="1" applyBorder="1" applyAlignment="1">
      <alignment horizontal="center" vertical="center" wrapText="1"/>
    </xf>
    <xf numFmtId="168" fontId="8" fillId="34" borderId="16" xfId="0" applyNumberFormat="1" applyFont="1" applyFill="1" applyBorder="1" applyAlignment="1">
      <alignment horizontal="center" vertical="center" wrapText="1"/>
    </xf>
    <xf numFmtId="44" fontId="1" fillId="34" borderId="16" xfId="63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44" fontId="1" fillId="0" borderId="16" xfId="63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 horizontal="center" vertical="center" wrapText="1"/>
    </xf>
    <xf numFmtId="44" fontId="0" fillId="0" borderId="21" xfId="63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168" fontId="11" fillId="0" borderId="21" xfId="0" applyNumberFormat="1" applyFont="1" applyFill="1" applyBorder="1" applyAlignment="1">
      <alignment horizontal="center" vertical="center" wrapText="1"/>
    </xf>
    <xf numFmtId="44" fontId="7" fillId="37" borderId="24" xfId="63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44" fontId="1" fillId="0" borderId="16" xfId="6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 quotePrefix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7" fontId="0" fillId="0" borderId="21" xfId="63" applyNumberFormat="1" applyFont="1" applyFill="1" applyBorder="1" applyAlignment="1">
      <alignment horizontal="center" vertical="center" wrapText="1"/>
    </xf>
    <xf numFmtId="7" fontId="0" fillId="0" borderId="10" xfId="63" applyNumberFormat="1" applyFont="1" applyFill="1" applyBorder="1" applyAlignment="1">
      <alignment horizontal="center" vertical="center" wrapText="1"/>
    </xf>
    <xf numFmtId="7" fontId="0" fillId="0" borderId="10" xfId="0" applyNumberFormat="1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/>
    </xf>
    <xf numFmtId="44" fontId="1" fillId="34" borderId="21" xfId="63" applyFont="1" applyFill="1" applyBorder="1" applyAlignment="1">
      <alignment horizontal="center" vertical="center" wrapText="1"/>
    </xf>
    <xf numFmtId="44" fontId="1" fillId="34" borderId="10" xfId="63" applyFont="1" applyFill="1" applyBorder="1" applyAlignment="1">
      <alignment horizontal="center" vertical="center" wrapText="1"/>
    </xf>
    <xf numFmtId="44" fontId="1" fillId="0" borderId="21" xfId="63" applyFont="1" applyBorder="1" applyAlignment="1">
      <alignment horizontal="center" vertical="center" wrapText="1"/>
    </xf>
    <xf numFmtId="44" fontId="1" fillId="0" borderId="10" xfId="63" applyFont="1" applyBorder="1" applyAlignment="1">
      <alignment horizontal="center" vertical="center" wrapText="1"/>
    </xf>
    <xf numFmtId="44" fontId="1" fillId="0" borderId="21" xfId="6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7" fontId="0" fillId="34" borderId="21" xfId="63" applyNumberFormat="1" applyFont="1" applyFill="1" applyBorder="1" applyAlignment="1">
      <alignment horizontal="center" vertical="center" wrapText="1"/>
    </xf>
    <xf numFmtId="7" fontId="0" fillId="34" borderId="10" xfId="63" applyNumberFormat="1" applyFont="1" applyFill="1" applyBorder="1" applyAlignment="1">
      <alignment horizontal="center" vertical="center" wrapText="1"/>
    </xf>
    <xf numFmtId="7" fontId="1" fillId="34" borderId="16" xfId="63" applyNumberFormat="1" applyFont="1" applyFill="1" applyBorder="1" applyAlignment="1">
      <alignment horizontal="center" vertical="center"/>
    </xf>
    <xf numFmtId="7" fontId="0" fillId="0" borderId="21" xfId="63" applyNumberFormat="1" applyFont="1" applyBorder="1" applyAlignment="1">
      <alignment horizontal="center" vertical="center" wrapText="1"/>
    </xf>
    <xf numFmtId="7" fontId="0" fillId="0" borderId="10" xfId="63" applyNumberFormat="1" applyFont="1" applyBorder="1" applyAlignment="1">
      <alignment horizontal="center" vertical="center" wrapText="1"/>
    </xf>
    <xf numFmtId="7" fontId="1" fillId="0" borderId="16" xfId="63" applyNumberFormat="1" applyFont="1" applyFill="1" applyBorder="1" applyAlignment="1">
      <alignment horizontal="center" vertical="center"/>
    </xf>
    <xf numFmtId="7" fontId="1" fillId="0" borderId="16" xfId="0" applyNumberFormat="1" applyFont="1" applyFill="1" applyBorder="1" applyAlignment="1">
      <alignment horizontal="center" vertical="center"/>
    </xf>
    <xf numFmtId="168" fontId="0" fillId="0" borderId="21" xfId="63" applyNumberFormat="1" applyFont="1" applyFill="1" applyBorder="1" applyAlignment="1">
      <alignment horizontal="center" vertical="center" wrapText="1"/>
    </xf>
    <xf numFmtId="168" fontId="0" fillId="0" borderId="10" xfId="63" applyNumberFormat="1" applyFont="1" applyFill="1" applyBorder="1" applyAlignment="1">
      <alignment horizontal="center" vertical="center" wrapText="1"/>
    </xf>
    <xf numFmtId="168" fontId="0" fillId="34" borderId="10" xfId="63" applyNumberFormat="1" applyFont="1" applyFill="1" applyBorder="1" applyAlignment="1">
      <alignment horizontal="center" vertical="center" wrapText="1"/>
    </xf>
    <xf numFmtId="168" fontId="1" fillId="0" borderId="16" xfId="63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168" fontId="0" fillId="34" borderId="16" xfId="0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68" fontId="0" fillId="0" borderId="40" xfId="0" applyNumberFormat="1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 quotePrefix="1">
      <alignment horizontal="center" vertical="center" wrapText="1"/>
    </xf>
    <xf numFmtId="0" fontId="18" fillId="0" borderId="21" xfId="0" applyNumberFormat="1" applyFont="1" applyFill="1" applyBorder="1" applyAlignment="1" quotePrefix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left" vertical="center" wrapText="1"/>
    </xf>
    <xf numFmtId="0" fontId="1" fillId="37" borderId="24" xfId="0" applyFont="1" applyFill="1" applyBorder="1" applyAlignment="1">
      <alignment horizontal="left" vertical="center" wrapText="1"/>
    </xf>
    <xf numFmtId="0" fontId="1" fillId="32" borderId="41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4" fontId="7" fillId="37" borderId="23" xfId="63" applyFont="1" applyFill="1" applyBorder="1" applyAlignment="1">
      <alignment horizontal="left" vertical="center" wrapText="1"/>
    </xf>
    <xf numFmtId="44" fontId="7" fillId="37" borderId="24" xfId="63" applyFont="1" applyFill="1" applyBorder="1" applyAlignment="1">
      <alignment horizontal="left" vertical="center" wrapText="1"/>
    </xf>
    <xf numFmtId="4" fontId="0" fillId="34" borderId="21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8" fontId="1" fillId="0" borderId="34" xfId="0" applyNumberFormat="1" applyFont="1" applyBorder="1" applyAlignment="1">
      <alignment horizontal="center" vertical="center" wrapText="1"/>
    </xf>
    <xf numFmtId="168" fontId="1" fillId="0" borderId="42" xfId="0" applyNumberFormat="1" applyFont="1" applyBorder="1" applyAlignment="1">
      <alignment horizontal="center" vertical="center" wrapText="1"/>
    </xf>
    <xf numFmtId="168" fontId="1" fillId="0" borderId="4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0" borderId="0" xfId="53" applyFont="1" applyAlignment="1">
      <alignment horizontal="left"/>
      <protection/>
    </xf>
    <xf numFmtId="0" fontId="31" fillId="38" borderId="45" xfId="53" applyFont="1" applyFill="1" applyBorder="1" applyAlignment="1">
      <alignment horizontal="center" vertical="center"/>
      <protection/>
    </xf>
    <xf numFmtId="0" fontId="31" fillId="38" borderId="47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120" zoomScaleNormal="120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7.57421875" style="0" customWidth="1"/>
    <col min="4" max="4" width="13.140625" style="34" customWidth="1"/>
    <col min="5" max="5" width="11.57421875" style="34" customWidth="1"/>
    <col min="6" max="6" width="29.421875" style="34" customWidth="1"/>
    <col min="7" max="7" width="18.140625" style="0" customWidth="1"/>
    <col min="8" max="8" width="18.7109375" style="34" customWidth="1"/>
    <col min="9" max="9" width="35.57421875" style="0" customWidth="1"/>
    <col min="10" max="10" width="19.8515625" style="0" customWidth="1"/>
    <col min="11" max="11" width="15.7109375" style="0" customWidth="1"/>
  </cols>
  <sheetData>
    <row r="1" spans="1:10" ht="15.75">
      <c r="A1" s="58" t="s">
        <v>55</v>
      </c>
      <c r="B1" s="59"/>
      <c r="C1" s="59"/>
      <c r="D1" s="60"/>
      <c r="E1" s="60"/>
      <c r="F1" s="60"/>
      <c r="G1" s="61"/>
      <c r="H1" s="60"/>
      <c r="I1" s="59"/>
      <c r="J1" s="59"/>
    </row>
    <row r="2" spans="1:10" ht="15">
      <c r="A2" s="59"/>
      <c r="B2" s="59"/>
      <c r="C2" s="59"/>
      <c r="D2" s="60"/>
      <c r="E2" s="60"/>
      <c r="F2" s="60"/>
      <c r="G2" s="59"/>
      <c r="H2" s="60"/>
      <c r="I2" s="59"/>
      <c r="J2" s="59"/>
    </row>
    <row r="3" spans="1:10" ht="15.75">
      <c r="A3" s="59"/>
      <c r="B3" s="58" t="s">
        <v>594</v>
      </c>
      <c r="C3" s="59"/>
      <c r="D3" s="60"/>
      <c r="E3" s="60"/>
      <c r="F3" s="60"/>
      <c r="G3" s="59"/>
      <c r="H3" s="60"/>
      <c r="I3" s="59"/>
      <c r="J3" s="59"/>
    </row>
    <row r="4" spans="1:10" ht="15.75" thickBot="1">
      <c r="A4" s="59"/>
      <c r="B4" s="59"/>
      <c r="C4" s="59"/>
      <c r="D4" s="60"/>
      <c r="E4" s="60"/>
      <c r="F4" s="60"/>
      <c r="G4" s="59"/>
      <c r="H4" s="60"/>
      <c r="I4" s="59"/>
      <c r="J4" s="59"/>
    </row>
    <row r="5" spans="1:11" ht="108.75" customHeight="1" thickBot="1">
      <c r="A5" s="241" t="s">
        <v>3</v>
      </c>
      <c r="B5" s="242" t="s">
        <v>118</v>
      </c>
      <c r="C5" s="242" t="s">
        <v>4</v>
      </c>
      <c r="D5" s="242" t="s">
        <v>5</v>
      </c>
      <c r="E5" s="242" t="s">
        <v>1</v>
      </c>
      <c r="F5" s="243" t="s">
        <v>32</v>
      </c>
      <c r="G5" s="243" t="s">
        <v>6</v>
      </c>
      <c r="H5" s="243" t="s">
        <v>31</v>
      </c>
      <c r="I5" s="243" t="s">
        <v>295</v>
      </c>
      <c r="J5" s="244" t="s">
        <v>296</v>
      </c>
      <c r="K5" s="245" t="s">
        <v>484</v>
      </c>
    </row>
    <row r="6" spans="1:11" s="46" customFormat="1" ht="47.25" customHeight="1">
      <c r="A6" s="253">
        <v>1</v>
      </c>
      <c r="B6" s="254" t="s">
        <v>638</v>
      </c>
      <c r="C6" s="255" t="s">
        <v>54</v>
      </c>
      <c r="D6" s="256" t="s">
        <v>593</v>
      </c>
      <c r="E6" s="257" t="s">
        <v>56</v>
      </c>
      <c r="F6" s="257" t="s">
        <v>340</v>
      </c>
      <c r="G6" s="255">
        <v>25</v>
      </c>
      <c r="H6" s="255" t="s">
        <v>58</v>
      </c>
      <c r="I6" s="255" t="s">
        <v>58</v>
      </c>
      <c r="J6" s="362" t="s">
        <v>59</v>
      </c>
      <c r="K6" s="240">
        <v>16900000</v>
      </c>
    </row>
    <row r="7" spans="1:11" s="46" customFormat="1" ht="47.25" customHeight="1">
      <c r="A7" s="253"/>
      <c r="B7" s="254" t="s">
        <v>602</v>
      </c>
      <c r="C7" s="255"/>
      <c r="D7" s="256"/>
      <c r="E7" s="257"/>
      <c r="F7" s="257"/>
      <c r="G7" s="255"/>
      <c r="H7" s="255"/>
      <c r="I7" s="255"/>
      <c r="J7" s="362"/>
      <c r="K7" s="240"/>
    </row>
    <row r="8" spans="1:11" s="46" customFormat="1" ht="47.25" customHeight="1">
      <c r="A8" s="253" t="s">
        <v>58</v>
      </c>
      <c r="B8" s="254" t="s">
        <v>596</v>
      </c>
      <c r="C8" s="255"/>
      <c r="D8" s="256"/>
      <c r="E8" s="257"/>
      <c r="F8" s="257"/>
      <c r="G8" s="255">
        <v>26</v>
      </c>
      <c r="H8" s="255"/>
      <c r="I8" s="255"/>
      <c r="J8" s="362"/>
      <c r="K8" s="240"/>
    </row>
    <row r="9" spans="1:11" s="46" customFormat="1" ht="47.25" customHeight="1">
      <c r="A9" s="253" t="s">
        <v>58</v>
      </c>
      <c r="B9" s="254" t="s">
        <v>599</v>
      </c>
      <c r="C9" s="255"/>
      <c r="D9" s="256"/>
      <c r="E9" s="257"/>
      <c r="F9" s="257"/>
      <c r="G9" s="255">
        <v>10</v>
      </c>
      <c r="H9" s="255"/>
      <c r="I9" s="255"/>
      <c r="J9" s="362"/>
      <c r="K9" s="240"/>
    </row>
    <row r="10" spans="1:11" s="46" customFormat="1" ht="47.25" customHeight="1">
      <c r="A10" s="253" t="s">
        <v>58</v>
      </c>
      <c r="B10" s="254" t="s">
        <v>600</v>
      </c>
      <c r="C10" s="255"/>
      <c r="D10" s="256"/>
      <c r="E10" s="257"/>
      <c r="F10" s="257"/>
      <c r="G10" s="255">
        <v>12</v>
      </c>
      <c r="H10" s="255"/>
      <c r="I10" s="255"/>
      <c r="J10" s="362"/>
      <c r="K10" s="240"/>
    </row>
    <row r="11" spans="1:11" s="46" customFormat="1" ht="47.25" customHeight="1">
      <c r="A11" s="253" t="s">
        <v>58</v>
      </c>
      <c r="B11" s="254" t="s">
        <v>597</v>
      </c>
      <c r="C11" s="255"/>
      <c r="D11" s="256"/>
      <c r="E11" s="257"/>
      <c r="F11" s="257"/>
      <c r="G11" s="255">
        <v>12</v>
      </c>
      <c r="H11" s="255"/>
      <c r="I11" s="255"/>
      <c r="J11" s="362"/>
      <c r="K11" s="240"/>
    </row>
    <row r="12" spans="1:11" s="46" customFormat="1" ht="47.25" customHeight="1">
      <c r="A12" s="253" t="s">
        <v>58</v>
      </c>
      <c r="B12" s="254" t="s">
        <v>598</v>
      </c>
      <c r="C12" s="255"/>
      <c r="D12" s="256"/>
      <c r="E12" s="257"/>
      <c r="F12" s="257"/>
      <c r="G12" s="255">
        <v>22</v>
      </c>
      <c r="H12" s="255"/>
      <c r="I12" s="255"/>
      <c r="J12" s="362"/>
      <c r="K12" s="240"/>
    </row>
    <row r="13" spans="1:11" s="46" customFormat="1" ht="47.25" customHeight="1">
      <c r="A13" s="253" t="s">
        <v>58</v>
      </c>
      <c r="B13" s="254" t="s">
        <v>631</v>
      </c>
      <c r="C13" s="255"/>
      <c r="D13" s="256"/>
      <c r="E13" s="257"/>
      <c r="F13" s="257"/>
      <c r="G13" s="255" t="s">
        <v>601</v>
      </c>
      <c r="H13" s="255"/>
      <c r="I13" s="255"/>
      <c r="J13" s="362"/>
      <c r="K13" s="240"/>
    </row>
    <row r="14" spans="1:11" s="39" customFormat="1" ht="47.25" customHeight="1">
      <c r="A14" s="64">
        <v>2</v>
      </c>
      <c r="B14" s="246" t="s">
        <v>483</v>
      </c>
      <c r="C14" s="366" t="s">
        <v>111</v>
      </c>
      <c r="D14" s="368" t="s">
        <v>127</v>
      </c>
      <c r="E14" s="366" t="s">
        <v>290</v>
      </c>
      <c r="F14" s="370" t="s">
        <v>129</v>
      </c>
      <c r="G14" s="366" t="s">
        <v>128</v>
      </c>
      <c r="H14" s="366" t="s">
        <v>58</v>
      </c>
      <c r="I14" s="366" t="s">
        <v>58</v>
      </c>
      <c r="J14" s="362"/>
      <c r="K14" s="364">
        <v>212725</v>
      </c>
    </row>
    <row r="15" spans="1:11" s="39" customFormat="1" ht="47.25" customHeight="1">
      <c r="A15" s="64" t="s">
        <v>58</v>
      </c>
      <c r="B15" s="246" t="s">
        <v>595</v>
      </c>
      <c r="C15" s="367"/>
      <c r="D15" s="369"/>
      <c r="E15" s="367"/>
      <c r="F15" s="371"/>
      <c r="G15" s="367"/>
      <c r="H15" s="367"/>
      <c r="I15" s="367"/>
      <c r="J15" s="362"/>
      <c r="K15" s="365"/>
    </row>
    <row r="16" spans="1:11" s="39" customFormat="1" ht="47.25" customHeight="1">
      <c r="A16" s="64">
        <v>3</v>
      </c>
      <c r="B16" s="246" t="s">
        <v>141</v>
      </c>
      <c r="C16" s="62" t="s">
        <v>342</v>
      </c>
      <c r="D16" s="62" t="s">
        <v>142</v>
      </c>
      <c r="E16" s="62" t="s">
        <v>636</v>
      </c>
      <c r="F16" s="62" t="s">
        <v>637</v>
      </c>
      <c r="G16" s="62">
        <v>20</v>
      </c>
      <c r="H16" s="62">
        <v>92</v>
      </c>
      <c r="I16" s="62" t="s">
        <v>143</v>
      </c>
      <c r="J16" s="362"/>
      <c r="K16" s="102">
        <v>176060</v>
      </c>
    </row>
    <row r="17" spans="1:11" s="39" customFormat="1" ht="47.25" customHeight="1">
      <c r="A17" s="64">
        <v>4</v>
      </c>
      <c r="B17" s="246" t="s">
        <v>112</v>
      </c>
      <c r="C17" s="62" t="s">
        <v>156</v>
      </c>
      <c r="D17" s="176" t="s">
        <v>157</v>
      </c>
      <c r="E17" s="176" t="s">
        <v>158</v>
      </c>
      <c r="F17" s="176" t="s">
        <v>159</v>
      </c>
      <c r="G17" s="62">
        <v>13</v>
      </c>
      <c r="H17" s="62" t="s">
        <v>58</v>
      </c>
      <c r="I17" s="62" t="s">
        <v>58</v>
      </c>
      <c r="J17" s="362"/>
      <c r="K17" s="102">
        <v>4310000</v>
      </c>
    </row>
    <row r="18" spans="1:11" s="39" customFormat="1" ht="47.25" customHeight="1">
      <c r="A18" s="64">
        <v>5</v>
      </c>
      <c r="B18" s="246" t="s">
        <v>113</v>
      </c>
      <c r="C18" s="62" t="s">
        <v>174</v>
      </c>
      <c r="D18" s="177" t="s">
        <v>175</v>
      </c>
      <c r="E18" s="176" t="s">
        <v>176</v>
      </c>
      <c r="F18" s="176" t="s">
        <v>324</v>
      </c>
      <c r="G18" s="62">
        <v>11</v>
      </c>
      <c r="H18" s="62" t="s">
        <v>58</v>
      </c>
      <c r="I18" s="62" t="s">
        <v>414</v>
      </c>
      <c r="J18" s="362"/>
      <c r="K18" s="102">
        <v>1263618.07</v>
      </c>
    </row>
    <row r="19" spans="1:11" s="39" customFormat="1" ht="47.25" customHeight="1">
      <c r="A19" s="64">
        <v>6</v>
      </c>
      <c r="B19" s="246" t="s">
        <v>114</v>
      </c>
      <c r="C19" s="62" t="s">
        <v>341</v>
      </c>
      <c r="D19" s="177" t="s">
        <v>227</v>
      </c>
      <c r="E19" s="176" t="s">
        <v>228</v>
      </c>
      <c r="F19" s="176" t="s">
        <v>229</v>
      </c>
      <c r="G19" s="62">
        <v>12</v>
      </c>
      <c r="H19" s="62">
        <v>68</v>
      </c>
      <c r="I19" s="62" t="s">
        <v>230</v>
      </c>
      <c r="J19" s="362"/>
      <c r="K19" s="102">
        <v>656920</v>
      </c>
    </row>
    <row r="20" spans="1:11" s="39" customFormat="1" ht="47.25" customHeight="1">
      <c r="A20" s="64">
        <v>7</v>
      </c>
      <c r="B20" s="246" t="s">
        <v>115</v>
      </c>
      <c r="C20" s="62" t="s">
        <v>254</v>
      </c>
      <c r="D20" s="177" t="s">
        <v>255</v>
      </c>
      <c r="E20" s="176" t="s">
        <v>291</v>
      </c>
      <c r="F20" s="176" t="s">
        <v>292</v>
      </c>
      <c r="G20" s="62">
        <v>31</v>
      </c>
      <c r="H20" s="62">
        <v>217</v>
      </c>
      <c r="I20" s="62" t="s">
        <v>256</v>
      </c>
      <c r="J20" s="362"/>
      <c r="K20" s="102">
        <v>2062370</v>
      </c>
    </row>
    <row r="21" spans="1:11" s="46" customFormat="1" ht="47.25" customHeight="1">
      <c r="A21" s="64">
        <v>8</v>
      </c>
      <c r="B21" s="246" t="s">
        <v>116</v>
      </c>
      <c r="C21" s="62" t="s">
        <v>276</v>
      </c>
      <c r="D21" s="178" t="s">
        <v>277</v>
      </c>
      <c r="E21" s="62" t="s">
        <v>278</v>
      </c>
      <c r="F21" s="62" t="s">
        <v>294</v>
      </c>
      <c r="G21" s="62">
        <v>24</v>
      </c>
      <c r="H21" s="62">
        <v>113</v>
      </c>
      <c r="I21" s="62" t="s">
        <v>279</v>
      </c>
      <c r="J21" s="362"/>
      <c r="K21" s="101">
        <v>1384530</v>
      </c>
    </row>
    <row r="22" spans="1:11" s="39" customFormat="1" ht="70.5" customHeight="1" thickBot="1">
      <c r="A22" s="65">
        <v>9</v>
      </c>
      <c r="B22" s="247" t="s">
        <v>117</v>
      </c>
      <c r="C22" s="66" t="s">
        <v>235</v>
      </c>
      <c r="D22" s="67">
        <v>320142689</v>
      </c>
      <c r="E22" s="66" t="s">
        <v>293</v>
      </c>
      <c r="F22" s="66" t="s">
        <v>236</v>
      </c>
      <c r="G22" s="66">
        <v>3</v>
      </c>
      <c r="H22" s="66" t="s">
        <v>58</v>
      </c>
      <c r="I22" s="66" t="s">
        <v>458</v>
      </c>
      <c r="J22" s="363"/>
      <c r="K22" s="103">
        <v>312000</v>
      </c>
    </row>
  </sheetData>
  <sheetProtection/>
  <mergeCells count="9">
    <mergeCell ref="J6:J22"/>
    <mergeCell ref="K14:K15"/>
    <mergeCell ref="C14:C15"/>
    <mergeCell ref="D14:D15"/>
    <mergeCell ref="E14:E15"/>
    <mergeCell ref="F14:F15"/>
    <mergeCell ref="G14:G15"/>
    <mergeCell ref="H14:H15"/>
    <mergeCell ref="I14:I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5"/>
  <sheetViews>
    <sheetView zoomScale="60" zoomScaleNormal="60" zoomScaleSheetLayoutView="100" zoomScalePageLayoutView="0" workbookViewId="0" topLeftCell="A1">
      <pane ySplit="4" topLeftCell="A77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4.28125" style="11" customWidth="1"/>
    <col min="2" max="2" width="30.57421875" style="11" customWidth="1"/>
    <col min="3" max="3" width="21.421875" style="11" customWidth="1"/>
    <col min="4" max="4" width="14.00390625" style="277" customWidth="1"/>
    <col min="5" max="5" width="14.421875" style="277" customWidth="1"/>
    <col min="6" max="6" width="14.7109375" style="22" customWidth="1"/>
    <col min="7" max="7" width="15.7109375" style="11" customWidth="1"/>
    <col min="8" max="8" width="26.421875" style="11" customWidth="1"/>
    <col min="9" max="9" width="22.8515625" style="117" customWidth="1"/>
    <col min="10" max="10" width="25.7109375" style="11" customWidth="1"/>
    <col min="11" max="11" width="29.8515625" style="11" customWidth="1"/>
    <col min="12" max="12" width="15.28125" style="11" customWidth="1"/>
    <col min="13" max="13" width="20.28125" style="11" customWidth="1"/>
    <col min="14" max="14" width="24.28125" style="11" customWidth="1"/>
    <col min="15" max="15" width="4.8515625" style="11" customWidth="1"/>
    <col min="16" max="16" width="20.7109375" style="11" customWidth="1"/>
    <col min="17" max="17" width="60.8515625" style="11" customWidth="1"/>
    <col min="18" max="18" width="20.7109375" style="11" customWidth="1"/>
    <col min="19" max="22" width="20.7109375" style="34" customWidth="1"/>
    <col min="23" max="25" width="13.00390625" style="74" customWidth="1"/>
    <col min="26" max="26" width="16.7109375" style="74" customWidth="1"/>
    <col min="27" max="27" width="13.00390625" style="74" customWidth="1"/>
  </cols>
  <sheetData>
    <row r="1" spans="1:27" s="9" customFormat="1" ht="19.5" customHeight="1">
      <c r="A1" s="387" t="s">
        <v>61</v>
      </c>
      <c r="B1" s="387"/>
      <c r="C1" s="387"/>
      <c r="D1" s="387"/>
      <c r="E1" s="387"/>
      <c r="F1" s="387"/>
      <c r="G1" s="387"/>
      <c r="H1" s="387"/>
      <c r="I1" s="117"/>
      <c r="J1" s="11"/>
      <c r="K1" s="11"/>
      <c r="L1" s="11"/>
      <c r="M1" s="117" t="s">
        <v>61</v>
      </c>
      <c r="N1" s="11"/>
      <c r="O1" s="11"/>
      <c r="P1" s="11"/>
      <c r="Q1" s="11"/>
      <c r="R1" s="11"/>
      <c r="S1" s="11"/>
      <c r="T1" s="11"/>
      <c r="U1" s="11"/>
      <c r="V1" s="11"/>
      <c r="W1" s="46"/>
      <c r="X1" s="46"/>
      <c r="Y1" s="46"/>
      <c r="Z1" s="46"/>
      <c r="AA1" s="46"/>
    </row>
    <row r="2" spans="1:27" s="9" customFormat="1" ht="9.75" customHeight="1" thickBot="1">
      <c r="A2" s="117"/>
      <c r="B2" s="11"/>
      <c r="C2" s="11"/>
      <c r="D2" s="277"/>
      <c r="E2" s="277"/>
      <c r="F2" s="22"/>
      <c r="G2" s="117"/>
      <c r="H2" s="11"/>
      <c r="I2" s="117"/>
      <c r="J2" s="11"/>
      <c r="K2" s="11"/>
      <c r="L2" s="11"/>
      <c r="M2" s="117"/>
      <c r="N2" s="11"/>
      <c r="O2" s="11"/>
      <c r="P2" s="11"/>
      <c r="Q2" s="11"/>
      <c r="R2" s="11"/>
      <c r="S2" s="11"/>
      <c r="T2" s="11"/>
      <c r="U2" s="11"/>
      <c r="V2" s="11"/>
      <c r="W2" s="46"/>
      <c r="X2" s="46"/>
      <c r="Y2" s="46"/>
      <c r="Z2" s="46"/>
      <c r="AA2" s="46"/>
    </row>
    <row r="3" spans="1:27" s="12" customFormat="1" ht="30" customHeight="1">
      <c r="A3" s="374" t="s">
        <v>33</v>
      </c>
      <c r="B3" s="377" t="s">
        <v>34</v>
      </c>
      <c r="C3" s="377" t="s">
        <v>35</v>
      </c>
      <c r="D3" s="377" t="s">
        <v>36</v>
      </c>
      <c r="E3" s="375" t="s">
        <v>60</v>
      </c>
      <c r="F3" s="377" t="s">
        <v>37</v>
      </c>
      <c r="G3" s="377" t="s">
        <v>38</v>
      </c>
      <c r="H3" s="377" t="s">
        <v>629</v>
      </c>
      <c r="I3" s="375" t="s">
        <v>626</v>
      </c>
      <c r="J3" s="377" t="s">
        <v>401</v>
      </c>
      <c r="K3" s="377" t="s">
        <v>7</v>
      </c>
      <c r="L3" s="375" t="s">
        <v>39</v>
      </c>
      <c r="M3" s="375"/>
      <c r="N3" s="375"/>
      <c r="O3" s="377" t="s">
        <v>33</v>
      </c>
      <c r="P3" s="375" t="s">
        <v>394</v>
      </c>
      <c r="Q3" s="375" t="s">
        <v>395</v>
      </c>
      <c r="R3" s="377" t="s">
        <v>396</v>
      </c>
      <c r="S3" s="377"/>
      <c r="T3" s="377"/>
      <c r="U3" s="377"/>
      <c r="V3" s="377"/>
      <c r="W3" s="377"/>
      <c r="X3" s="375" t="s">
        <v>400</v>
      </c>
      <c r="Y3" s="375" t="s">
        <v>397</v>
      </c>
      <c r="Z3" s="375" t="s">
        <v>398</v>
      </c>
      <c r="AA3" s="394" t="s">
        <v>399</v>
      </c>
    </row>
    <row r="4" spans="1:27" s="12" customFormat="1" ht="126.75" customHeight="1" thickBot="1">
      <c r="A4" s="372"/>
      <c r="B4" s="373"/>
      <c r="C4" s="373"/>
      <c r="D4" s="373"/>
      <c r="E4" s="376"/>
      <c r="F4" s="373"/>
      <c r="G4" s="373"/>
      <c r="H4" s="373"/>
      <c r="I4" s="376"/>
      <c r="J4" s="373"/>
      <c r="K4" s="373"/>
      <c r="L4" s="288" t="s">
        <v>40</v>
      </c>
      <c r="M4" s="288" t="s">
        <v>41</v>
      </c>
      <c r="N4" s="288" t="s">
        <v>42</v>
      </c>
      <c r="O4" s="373"/>
      <c r="P4" s="376"/>
      <c r="Q4" s="376"/>
      <c r="R4" s="213" t="s">
        <v>43</v>
      </c>
      <c r="S4" s="213" t="s">
        <v>44</v>
      </c>
      <c r="T4" s="213" t="s">
        <v>45</v>
      </c>
      <c r="U4" s="213" t="s">
        <v>46</v>
      </c>
      <c r="V4" s="213" t="s">
        <v>47</v>
      </c>
      <c r="W4" s="213" t="s">
        <v>48</v>
      </c>
      <c r="X4" s="376"/>
      <c r="Y4" s="376"/>
      <c r="Z4" s="376"/>
      <c r="AA4" s="395"/>
    </row>
    <row r="5" spans="1:27" s="169" customFormat="1" ht="24.75" customHeight="1" thickBot="1">
      <c r="A5" s="378" t="s">
        <v>62</v>
      </c>
      <c r="B5" s="379"/>
      <c r="C5" s="379"/>
      <c r="D5" s="379"/>
      <c r="E5" s="379"/>
      <c r="F5" s="379"/>
      <c r="G5" s="234"/>
      <c r="H5" s="293"/>
      <c r="I5" s="338"/>
      <c r="J5" s="293"/>
      <c r="K5" s="293"/>
      <c r="L5" s="293"/>
      <c r="M5" s="293"/>
      <c r="N5" s="293"/>
      <c r="O5" s="293"/>
      <c r="P5" s="293"/>
      <c r="Q5" s="293"/>
      <c r="R5" s="293"/>
      <c r="S5" s="294"/>
      <c r="T5" s="294"/>
      <c r="U5" s="294"/>
      <c r="V5" s="294"/>
      <c r="W5" s="295"/>
      <c r="X5" s="295"/>
      <c r="Y5" s="295"/>
      <c r="Z5" s="295"/>
      <c r="AA5" s="296"/>
    </row>
    <row r="6" spans="1:27" s="4" customFormat="1" ht="38.25">
      <c r="A6" s="225">
        <v>1</v>
      </c>
      <c r="B6" s="166" t="s">
        <v>64</v>
      </c>
      <c r="C6" s="166" t="s">
        <v>65</v>
      </c>
      <c r="D6" s="166" t="s">
        <v>66</v>
      </c>
      <c r="E6" s="166" t="s">
        <v>67</v>
      </c>
      <c r="F6" s="289" t="s">
        <v>67</v>
      </c>
      <c r="G6" s="166">
        <v>1976</v>
      </c>
      <c r="H6" s="335">
        <v>2000000</v>
      </c>
      <c r="I6" s="290" t="s">
        <v>628</v>
      </c>
      <c r="J6" s="291" t="s">
        <v>300</v>
      </c>
      <c r="K6" s="166" t="s">
        <v>297</v>
      </c>
      <c r="L6" s="166" t="s">
        <v>88</v>
      </c>
      <c r="M6" s="166" t="s">
        <v>89</v>
      </c>
      <c r="N6" s="166" t="s">
        <v>90</v>
      </c>
      <c r="O6" s="166">
        <v>1</v>
      </c>
      <c r="P6" s="166"/>
      <c r="Q6" s="166" t="s">
        <v>618</v>
      </c>
      <c r="R6" s="166" t="s">
        <v>299</v>
      </c>
      <c r="S6" s="166" t="s">
        <v>299</v>
      </c>
      <c r="T6" s="166" t="s">
        <v>313</v>
      </c>
      <c r="U6" s="166" t="s">
        <v>299</v>
      </c>
      <c r="V6" s="166" t="s">
        <v>167</v>
      </c>
      <c r="W6" s="166" t="s">
        <v>299</v>
      </c>
      <c r="X6" s="166">
        <v>878.9</v>
      </c>
      <c r="Y6" s="166" t="s">
        <v>372</v>
      </c>
      <c r="Z6" s="166" t="s">
        <v>66</v>
      </c>
      <c r="AA6" s="292" t="s">
        <v>67</v>
      </c>
    </row>
    <row r="7" spans="1:27" s="4" customFormat="1" ht="51" customHeight="1">
      <c r="A7" s="209">
        <v>2</v>
      </c>
      <c r="B7" s="2" t="s">
        <v>68</v>
      </c>
      <c r="C7" s="2" t="s">
        <v>69</v>
      </c>
      <c r="D7" s="2" t="s">
        <v>66</v>
      </c>
      <c r="E7" s="2"/>
      <c r="F7" s="38" t="s">
        <v>67</v>
      </c>
      <c r="G7" s="2"/>
      <c r="H7" s="336">
        <v>4781.55</v>
      </c>
      <c r="I7" s="274" t="s">
        <v>627</v>
      </c>
      <c r="J7" s="45" t="s">
        <v>301</v>
      </c>
      <c r="K7" s="2" t="s">
        <v>297</v>
      </c>
      <c r="L7" s="2" t="s">
        <v>88</v>
      </c>
      <c r="M7" s="2" t="s">
        <v>92</v>
      </c>
      <c r="N7" s="2" t="s">
        <v>91</v>
      </c>
      <c r="O7" s="2">
        <v>2</v>
      </c>
      <c r="P7" s="2"/>
      <c r="Q7" s="2"/>
      <c r="R7" s="2" t="s">
        <v>299</v>
      </c>
      <c r="S7" s="2" t="s">
        <v>299</v>
      </c>
      <c r="T7" s="2" t="s">
        <v>167</v>
      </c>
      <c r="U7" s="2" t="s">
        <v>299</v>
      </c>
      <c r="V7" s="2" t="s">
        <v>167</v>
      </c>
      <c r="W7" s="2" t="s">
        <v>299</v>
      </c>
      <c r="X7" s="2"/>
      <c r="Y7" s="2">
        <v>1</v>
      </c>
      <c r="Z7" s="2" t="s">
        <v>67</v>
      </c>
      <c r="AA7" s="282" t="s">
        <v>67</v>
      </c>
    </row>
    <row r="8" spans="1:27" s="4" customFormat="1" ht="38.25" customHeight="1">
      <c r="A8" s="209">
        <v>3</v>
      </c>
      <c r="B8" s="2" t="s">
        <v>70</v>
      </c>
      <c r="C8" s="2" t="s">
        <v>71</v>
      </c>
      <c r="D8" s="2" t="s">
        <v>66</v>
      </c>
      <c r="E8" s="2" t="s">
        <v>67</v>
      </c>
      <c r="F8" s="38" t="s">
        <v>67</v>
      </c>
      <c r="G8" s="2" t="s">
        <v>72</v>
      </c>
      <c r="H8" s="336">
        <v>11467.3</v>
      </c>
      <c r="I8" s="274" t="s">
        <v>627</v>
      </c>
      <c r="J8" s="45" t="s">
        <v>302</v>
      </c>
      <c r="K8" s="2" t="s">
        <v>306</v>
      </c>
      <c r="L8" s="2" t="s">
        <v>88</v>
      </c>
      <c r="M8" s="2" t="s">
        <v>92</v>
      </c>
      <c r="N8" s="2" t="s">
        <v>93</v>
      </c>
      <c r="O8" s="2">
        <v>3</v>
      </c>
      <c r="P8" s="2"/>
      <c r="Q8" s="2"/>
      <c r="R8" s="2" t="s">
        <v>299</v>
      </c>
      <c r="S8" s="2" t="s">
        <v>299</v>
      </c>
      <c r="T8" s="2" t="s">
        <v>313</v>
      </c>
      <c r="U8" s="2" t="s">
        <v>299</v>
      </c>
      <c r="V8" s="2" t="s">
        <v>167</v>
      </c>
      <c r="W8" s="2" t="s">
        <v>299</v>
      </c>
      <c r="X8" s="2">
        <v>203.2</v>
      </c>
      <c r="Y8" s="2"/>
      <c r="Z8" s="2" t="s">
        <v>67</v>
      </c>
      <c r="AA8" s="282" t="s">
        <v>67</v>
      </c>
    </row>
    <row r="9" spans="1:27" s="4" customFormat="1" ht="30.75" customHeight="1">
      <c r="A9" s="209">
        <v>4</v>
      </c>
      <c r="B9" s="2" t="s">
        <v>73</v>
      </c>
      <c r="C9" s="2" t="s">
        <v>74</v>
      </c>
      <c r="D9" s="2" t="s">
        <v>66</v>
      </c>
      <c r="E9" s="2"/>
      <c r="F9" s="38" t="s">
        <v>67</v>
      </c>
      <c r="G9" s="2">
        <v>1970</v>
      </c>
      <c r="H9" s="336">
        <v>500000</v>
      </c>
      <c r="I9" s="274" t="s">
        <v>628</v>
      </c>
      <c r="J9" s="45" t="s">
        <v>302</v>
      </c>
      <c r="K9" s="2" t="s">
        <v>307</v>
      </c>
      <c r="L9" s="2" t="s">
        <v>88</v>
      </c>
      <c r="M9" s="2" t="s">
        <v>94</v>
      </c>
      <c r="N9" s="2" t="s">
        <v>91</v>
      </c>
      <c r="O9" s="2">
        <v>4</v>
      </c>
      <c r="P9" s="2"/>
      <c r="Q9" s="2"/>
      <c r="R9" s="2" t="s">
        <v>299</v>
      </c>
      <c r="S9" s="2" t="s">
        <v>299</v>
      </c>
      <c r="T9" s="2" t="s">
        <v>166</v>
      </c>
      <c r="U9" s="2" t="s">
        <v>299</v>
      </c>
      <c r="V9" s="2" t="s">
        <v>166</v>
      </c>
      <c r="W9" s="2" t="s">
        <v>299</v>
      </c>
      <c r="X9" s="2">
        <v>307</v>
      </c>
      <c r="Y9" s="2" t="s">
        <v>373</v>
      </c>
      <c r="Z9" s="2" t="s">
        <v>66</v>
      </c>
      <c r="AA9" s="282" t="s">
        <v>67</v>
      </c>
    </row>
    <row r="10" spans="1:27" s="4" customFormat="1" ht="38.25" customHeight="1">
      <c r="A10" s="209">
        <v>5</v>
      </c>
      <c r="B10" s="2" t="s">
        <v>75</v>
      </c>
      <c r="C10" s="2" t="s">
        <v>76</v>
      </c>
      <c r="D10" s="2" t="s">
        <v>66</v>
      </c>
      <c r="E10" s="2" t="s">
        <v>67</v>
      </c>
      <c r="F10" s="38" t="s">
        <v>67</v>
      </c>
      <c r="G10" s="2">
        <v>1945</v>
      </c>
      <c r="H10" s="336">
        <v>170304.92</v>
      </c>
      <c r="I10" s="274" t="s">
        <v>627</v>
      </c>
      <c r="J10" s="45" t="s">
        <v>301</v>
      </c>
      <c r="K10" s="2" t="s">
        <v>308</v>
      </c>
      <c r="L10" s="2" t="s">
        <v>88</v>
      </c>
      <c r="M10" s="2" t="s">
        <v>92</v>
      </c>
      <c r="N10" s="2" t="s">
        <v>95</v>
      </c>
      <c r="O10" s="2">
        <v>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82"/>
    </row>
    <row r="11" spans="1:27" s="4" customFormat="1" ht="37.5" customHeight="1">
      <c r="A11" s="209">
        <v>6</v>
      </c>
      <c r="B11" s="2" t="s">
        <v>77</v>
      </c>
      <c r="C11" s="2" t="s">
        <v>78</v>
      </c>
      <c r="D11" s="2" t="s">
        <v>66</v>
      </c>
      <c r="E11" s="2"/>
      <c r="F11" s="38" t="s">
        <v>67</v>
      </c>
      <c r="G11" s="2">
        <v>1976</v>
      </c>
      <c r="H11" s="336">
        <v>500000</v>
      </c>
      <c r="I11" s="274" t="s">
        <v>628</v>
      </c>
      <c r="J11" s="45" t="s">
        <v>303</v>
      </c>
      <c r="K11" s="2" t="s">
        <v>374</v>
      </c>
      <c r="L11" s="2" t="s">
        <v>88</v>
      </c>
      <c r="M11" s="2" t="s">
        <v>89</v>
      </c>
      <c r="N11" s="2" t="s">
        <v>91</v>
      </c>
      <c r="O11" s="2">
        <v>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82"/>
    </row>
    <row r="12" spans="1:27" s="4" customFormat="1" ht="30" customHeight="1">
      <c r="A12" s="209">
        <v>7</v>
      </c>
      <c r="B12" s="2" t="s">
        <v>79</v>
      </c>
      <c r="C12" s="2" t="s">
        <v>78</v>
      </c>
      <c r="D12" s="2" t="s">
        <v>66</v>
      </c>
      <c r="E12" s="2" t="s">
        <v>67</v>
      </c>
      <c r="F12" s="38" t="s">
        <v>67</v>
      </c>
      <c r="G12" s="2">
        <v>1970</v>
      </c>
      <c r="H12" s="336">
        <v>41110</v>
      </c>
      <c r="I12" s="274" t="s">
        <v>627</v>
      </c>
      <c r="J12" s="45" t="s">
        <v>304</v>
      </c>
      <c r="K12" s="2" t="s">
        <v>375</v>
      </c>
      <c r="L12" s="2" t="s">
        <v>88</v>
      </c>
      <c r="M12" s="2" t="s">
        <v>89</v>
      </c>
      <c r="N12" s="2" t="s">
        <v>91</v>
      </c>
      <c r="O12" s="2">
        <v>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82"/>
    </row>
    <row r="13" spans="1:27" s="4" customFormat="1" ht="36.75" customHeight="1">
      <c r="A13" s="209">
        <v>8</v>
      </c>
      <c r="B13" s="2" t="s">
        <v>80</v>
      </c>
      <c r="C13" s="2" t="s">
        <v>81</v>
      </c>
      <c r="D13" s="2" t="s">
        <v>66</v>
      </c>
      <c r="E13" s="2" t="s">
        <v>67</v>
      </c>
      <c r="F13" s="38" t="s">
        <v>67</v>
      </c>
      <c r="G13" s="2" t="s">
        <v>82</v>
      </c>
      <c r="H13" s="336">
        <v>35488</v>
      </c>
      <c r="I13" s="274" t="s">
        <v>627</v>
      </c>
      <c r="J13" s="45" t="s">
        <v>305</v>
      </c>
      <c r="K13" s="2" t="s">
        <v>309</v>
      </c>
      <c r="L13" s="2" t="s">
        <v>88</v>
      </c>
      <c r="M13" s="2" t="s">
        <v>92</v>
      </c>
      <c r="N13" s="2" t="s">
        <v>96</v>
      </c>
      <c r="O13" s="2">
        <v>8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82"/>
    </row>
    <row r="14" spans="1:27" s="4" customFormat="1" ht="36.75" customHeight="1">
      <c r="A14" s="209">
        <v>9</v>
      </c>
      <c r="B14" s="2" t="s">
        <v>376</v>
      </c>
      <c r="C14" s="2" t="s">
        <v>377</v>
      </c>
      <c r="D14" s="2" t="s">
        <v>66</v>
      </c>
      <c r="E14" s="2" t="s">
        <v>67</v>
      </c>
      <c r="F14" s="38" t="s">
        <v>67</v>
      </c>
      <c r="G14" s="2">
        <v>1945</v>
      </c>
      <c r="H14" s="336">
        <v>16939</v>
      </c>
      <c r="I14" s="274" t="s">
        <v>627</v>
      </c>
      <c r="J14" s="45" t="s">
        <v>305</v>
      </c>
      <c r="K14" s="2" t="s">
        <v>379</v>
      </c>
      <c r="L14" s="2" t="s">
        <v>88</v>
      </c>
      <c r="M14" s="2" t="s">
        <v>92</v>
      </c>
      <c r="N14" s="2" t="s">
        <v>96</v>
      </c>
      <c r="O14" s="2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82"/>
    </row>
    <row r="15" spans="1:27" s="4" customFormat="1" ht="39" customHeight="1">
      <c r="A15" s="209">
        <v>10</v>
      </c>
      <c r="B15" s="2" t="s">
        <v>380</v>
      </c>
      <c r="C15" s="2" t="s">
        <v>381</v>
      </c>
      <c r="D15" s="2" t="s">
        <v>66</v>
      </c>
      <c r="E15" s="2"/>
      <c r="F15" s="38" t="s">
        <v>67</v>
      </c>
      <c r="G15" s="2">
        <v>1945</v>
      </c>
      <c r="H15" s="336">
        <v>93740</v>
      </c>
      <c r="I15" s="274" t="s">
        <v>627</v>
      </c>
      <c r="J15" s="45" t="s">
        <v>305</v>
      </c>
      <c r="K15" s="2" t="s">
        <v>382</v>
      </c>
      <c r="L15" s="2" t="s">
        <v>88</v>
      </c>
      <c r="M15" s="2" t="s">
        <v>92</v>
      </c>
      <c r="N15" s="2" t="s">
        <v>383</v>
      </c>
      <c r="O15" s="2">
        <v>10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82"/>
    </row>
    <row r="16" spans="1:27" s="4" customFormat="1" ht="36.75" customHeight="1">
      <c r="A16" s="209">
        <v>11</v>
      </c>
      <c r="B16" s="2" t="s">
        <v>610</v>
      </c>
      <c r="C16" s="2" t="s">
        <v>381</v>
      </c>
      <c r="D16" s="2" t="s">
        <v>66</v>
      </c>
      <c r="E16" s="2" t="s">
        <v>67</v>
      </c>
      <c r="F16" s="38" t="s">
        <v>67</v>
      </c>
      <c r="G16" s="2" t="s">
        <v>82</v>
      </c>
      <c r="H16" s="336">
        <v>107300</v>
      </c>
      <c r="I16" s="274" t="s">
        <v>627</v>
      </c>
      <c r="J16" s="45" t="s">
        <v>305</v>
      </c>
      <c r="K16" s="2" t="s">
        <v>384</v>
      </c>
      <c r="L16" s="2" t="s">
        <v>88</v>
      </c>
      <c r="M16" s="2" t="s">
        <v>92</v>
      </c>
      <c r="N16" s="2" t="s">
        <v>385</v>
      </c>
      <c r="O16" s="2">
        <v>11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82"/>
    </row>
    <row r="17" spans="1:27" s="4" customFormat="1" ht="36.75" customHeight="1">
      <c r="A17" s="209">
        <v>12</v>
      </c>
      <c r="B17" s="2" t="s">
        <v>611</v>
      </c>
      <c r="C17" s="2" t="s">
        <v>81</v>
      </c>
      <c r="D17" s="2" t="s">
        <v>66</v>
      </c>
      <c r="E17" s="2" t="s">
        <v>67</v>
      </c>
      <c r="F17" s="2" t="s">
        <v>67</v>
      </c>
      <c r="G17" s="2">
        <v>1945</v>
      </c>
      <c r="H17" s="336">
        <v>40000</v>
      </c>
      <c r="I17" s="274" t="s">
        <v>627</v>
      </c>
      <c r="J17" s="45" t="s">
        <v>305</v>
      </c>
      <c r="K17" s="2" t="s">
        <v>615</v>
      </c>
      <c r="L17" s="2" t="s">
        <v>88</v>
      </c>
      <c r="M17" s="2" t="s">
        <v>92</v>
      </c>
      <c r="N17" s="2" t="s">
        <v>388</v>
      </c>
      <c r="O17" s="2">
        <v>12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82"/>
    </row>
    <row r="18" spans="1:27" s="4" customFormat="1" ht="36.75" customHeight="1">
      <c r="A18" s="209">
        <v>13</v>
      </c>
      <c r="B18" s="2" t="s">
        <v>84</v>
      </c>
      <c r="C18" s="2" t="s">
        <v>83</v>
      </c>
      <c r="D18" s="2" t="s">
        <v>66</v>
      </c>
      <c r="E18" s="2" t="s">
        <v>67</v>
      </c>
      <c r="F18" s="2" t="s">
        <v>67</v>
      </c>
      <c r="G18" s="2">
        <v>1985</v>
      </c>
      <c r="H18" s="336">
        <v>1740</v>
      </c>
      <c r="I18" s="274" t="s">
        <v>627</v>
      </c>
      <c r="J18" s="45" t="s">
        <v>305</v>
      </c>
      <c r="K18" s="2" t="s">
        <v>310</v>
      </c>
      <c r="L18" s="2" t="s">
        <v>88</v>
      </c>
      <c r="M18" s="2" t="s">
        <v>89</v>
      </c>
      <c r="N18" s="2" t="s">
        <v>91</v>
      </c>
      <c r="O18" s="2">
        <v>13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82"/>
    </row>
    <row r="19" spans="1:27" s="4" customFormat="1" ht="36.75" customHeight="1">
      <c r="A19" s="209">
        <v>14</v>
      </c>
      <c r="B19" s="2" t="s">
        <v>84</v>
      </c>
      <c r="C19" s="2" t="s">
        <v>83</v>
      </c>
      <c r="D19" s="2" t="s">
        <v>66</v>
      </c>
      <c r="E19" s="2" t="s">
        <v>67</v>
      </c>
      <c r="F19" s="2" t="s">
        <v>67</v>
      </c>
      <c r="G19" s="2">
        <v>1985</v>
      </c>
      <c r="H19" s="336">
        <v>1740</v>
      </c>
      <c r="I19" s="274" t="s">
        <v>627</v>
      </c>
      <c r="J19" s="45" t="s">
        <v>305</v>
      </c>
      <c r="K19" s="2" t="s">
        <v>310</v>
      </c>
      <c r="L19" s="2" t="s">
        <v>88</v>
      </c>
      <c r="M19" s="2" t="s">
        <v>89</v>
      </c>
      <c r="N19" s="2" t="s">
        <v>91</v>
      </c>
      <c r="O19" s="2">
        <v>14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82"/>
    </row>
    <row r="20" spans="1:27" s="4" customFormat="1" ht="36.75" customHeight="1">
      <c r="A20" s="209">
        <v>15</v>
      </c>
      <c r="B20" s="2" t="s">
        <v>84</v>
      </c>
      <c r="C20" s="2" t="s">
        <v>83</v>
      </c>
      <c r="D20" s="2" t="s">
        <v>66</v>
      </c>
      <c r="E20" s="2" t="s">
        <v>67</v>
      </c>
      <c r="F20" s="2" t="s">
        <v>67</v>
      </c>
      <c r="G20" s="2">
        <v>1985</v>
      </c>
      <c r="H20" s="336">
        <v>1740</v>
      </c>
      <c r="I20" s="274" t="s">
        <v>627</v>
      </c>
      <c r="J20" s="45" t="s">
        <v>305</v>
      </c>
      <c r="K20" s="2" t="s">
        <v>310</v>
      </c>
      <c r="L20" s="2" t="s">
        <v>88</v>
      </c>
      <c r="M20" s="2" t="s">
        <v>89</v>
      </c>
      <c r="N20" s="2" t="s">
        <v>91</v>
      </c>
      <c r="O20" s="2">
        <v>15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82"/>
    </row>
    <row r="21" spans="1:27" s="4" customFormat="1" ht="36.75" customHeight="1">
      <c r="A21" s="209">
        <v>16</v>
      </c>
      <c r="B21" s="2" t="s">
        <v>386</v>
      </c>
      <c r="C21" s="2" t="s">
        <v>381</v>
      </c>
      <c r="D21" s="2" t="s">
        <v>66</v>
      </c>
      <c r="E21" s="2" t="s">
        <v>67</v>
      </c>
      <c r="F21" s="2" t="s">
        <v>67</v>
      </c>
      <c r="G21" s="2" t="s">
        <v>378</v>
      </c>
      <c r="H21" s="336">
        <v>100000</v>
      </c>
      <c r="I21" s="274" t="s">
        <v>628</v>
      </c>
      <c r="J21" s="45" t="s">
        <v>305</v>
      </c>
      <c r="K21" s="2" t="s">
        <v>387</v>
      </c>
      <c r="L21" s="2" t="s">
        <v>88</v>
      </c>
      <c r="M21" s="2" t="s">
        <v>92</v>
      </c>
      <c r="N21" s="2" t="s">
        <v>388</v>
      </c>
      <c r="O21" s="2">
        <v>16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82"/>
    </row>
    <row r="22" spans="1:27" s="4" customFormat="1" ht="48" customHeight="1">
      <c r="A22" s="209">
        <v>17</v>
      </c>
      <c r="B22" s="2" t="s">
        <v>343</v>
      </c>
      <c r="C22" s="2"/>
      <c r="D22" s="2" t="s">
        <v>66</v>
      </c>
      <c r="E22" s="2" t="s">
        <v>67</v>
      </c>
      <c r="F22" s="2" t="s">
        <v>67</v>
      </c>
      <c r="G22" s="2" t="s">
        <v>389</v>
      </c>
      <c r="H22" s="336">
        <v>24189.22</v>
      </c>
      <c r="I22" s="274" t="s">
        <v>627</v>
      </c>
      <c r="J22" s="45" t="s">
        <v>390</v>
      </c>
      <c r="K22" s="2" t="s">
        <v>344</v>
      </c>
      <c r="L22" s="2" t="s">
        <v>88</v>
      </c>
      <c r="M22" s="2" t="s">
        <v>89</v>
      </c>
      <c r="N22" s="2" t="s">
        <v>139</v>
      </c>
      <c r="O22" s="2">
        <v>17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82"/>
    </row>
    <row r="23" spans="1:27" s="4" customFormat="1" ht="29.25" customHeight="1">
      <c r="A23" s="209">
        <v>18</v>
      </c>
      <c r="B23" s="2" t="s">
        <v>391</v>
      </c>
      <c r="C23" s="2" t="s">
        <v>377</v>
      </c>
      <c r="D23" s="2" t="s">
        <v>66</v>
      </c>
      <c r="E23" s="2" t="s">
        <v>67</v>
      </c>
      <c r="F23" s="2" t="s">
        <v>67</v>
      </c>
      <c r="G23" s="2" t="s">
        <v>392</v>
      </c>
      <c r="H23" s="337">
        <v>3000</v>
      </c>
      <c r="I23" s="275" t="s">
        <v>627</v>
      </c>
      <c r="J23" s="96" t="s">
        <v>305</v>
      </c>
      <c r="K23" s="2" t="s">
        <v>344</v>
      </c>
      <c r="L23" s="2" t="s">
        <v>88</v>
      </c>
      <c r="M23" s="2" t="s">
        <v>89</v>
      </c>
      <c r="N23" s="2" t="s">
        <v>139</v>
      </c>
      <c r="O23" s="2">
        <v>18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82"/>
    </row>
    <row r="24" spans="1:27" s="4" customFormat="1" ht="35.25" customHeight="1">
      <c r="A24" s="209">
        <v>19</v>
      </c>
      <c r="B24" s="2" t="s">
        <v>345</v>
      </c>
      <c r="C24" s="2"/>
      <c r="D24" s="2" t="s">
        <v>66</v>
      </c>
      <c r="E24" s="2" t="s">
        <v>67</v>
      </c>
      <c r="F24" s="69" t="s">
        <v>67</v>
      </c>
      <c r="G24" s="2">
        <v>1967</v>
      </c>
      <c r="H24" s="337">
        <v>58959.72</v>
      </c>
      <c r="I24" s="275" t="s">
        <v>627</v>
      </c>
      <c r="J24" s="96" t="s">
        <v>178</v>
      </c>
      <c r="K24" s="2" t="s">
        <v>346</v>
      </c>
      <c r="L24" s="2" t="s">
        <v>88</v>
      </c>
      <c r="M24" s="2" t="s">
        <v>89</v>
      </c>
      <c r="N24" s="2" t="s">
        <v>139</v>
      </c>
      <c r="O24" s="2">
        <v>19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82"/>
    </row>
    <row r="25" spans="1:27" s="4" customFormat="1" ht="38.25" customHeight="1">
      <c r="A25" s="209">
        <v>20</v>
      </c>
      <c r="B25" s="2" t="s">
        <v>612</v>
      </c>
      <c r="C25" s="2"/>
      <c r="D25" s="2" t="s">
        <v>66</v>
      </c>
      <c r="E25" s="2" t="s">
        <v>67</v>
      </c>
      <c r="F25" s="69" t="s">
        <v>67</v>
      </c>
      <c r="G25" s="2">
        <v>1972</v>
      </c>
      <c r="H25" s="337">
        <v>4498.37</v>
      </c>
      <c r="I25" s="275" t="s">
        <v>627</v>
      </c>
      <c r="J25" s="96" t="s">
        <v>390</v>
      </c>
      <c r="K25" s="2" t="s">
        <v>180</v>
      </c>
      <c r="L25" s="2" t="s">
        <v>136</v>
      </c>
      <c r="M25" s="2" t="s">
        <v>315</v>
      </c>
      <c r="N25" s="2" t="s">
        <v>139</v>
      </c>
      <c r="O25" s="2">
        <v>20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82"/>
    </row>
    <row r="26" spans="1:27" s="4" customFormat="1" ht="36.75" customHeight="1">
      <c r="A26" s="209">
        <v>21</v>
      </c>
      <c r="B26" s="2" t="s">
        <v>613</v>
      </c>
      <c r="C26" s="2"/>
      <c r="D26" s="2" t="s">
        <v>66</v>
      </c>
      <c r="E26" s="2" t="s">
        <v>67</v>
      </c>
      <c r="F26" s="2" t="s">
        <v>67</v>
      </c>
      <c r="G26" s="2">
        <v>1974</v>
      </c>
      <c r="H26" s="336">
        <v>775.5</v>
      </c>
      <c r="I26" s="274" t="s">
        <v>627</v>
      </c>
      <c r="J26" s="45" t="s">
        <v>390</v>
      </c>
      <c r="K26" s="2" t="s">
        <v>616</v>
      </c>
      <c r="L26" s="2" t="s">
        <v>136</v>
      </c>
      <c r="M26" s="2" t="s">
        <v>315</v>
      </c>
      <c r="N26" s="2" t="s">
        <v>139</v>
      </c>
      <c r="O26" s="2">
        <v>21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82"/>
    </row>
    <row r="27" spans="1:27" s="4" customFormat="1" ht="72.75" customHeight="1">
      <c r="A27" s="209">
        <v>22</v>
      </c>
      <c r="B27" s="2" t="s">
        <v>85</v>
      </c>
      <c r="C27" s="2"/>
      <c r="D27" s="2" t="s">
        <v>66</v>
      </c>
      <c r="E27" s="2" t="s">
        <v>67</v>
      </c>
      <c r="F27" s="2" t="s">
        <v>67</v>
      </c>
      <c r="G27" s="2"/>
      <c r="H27" s="336">
        <v>16488.64</v>
      </c>
      <c r="I27" s="274" t="s">
        <v>627</v>
      </c>
      <c r="J27" s="45"/>
      <c r="K27" s="2" t="s">
        <v>311</v>
      </c>
      <c r="L27" s="2"/>
      <c r="M27" s="2"/>
      <c r="N27" s="2"/>
      <c r="O27" s="2">
        <v>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82"/>
    </row>
    <row r="28" spans="1:27" s="4" customFormat="1" ht="72.75" customHeight="1">
      <c r="A28" s="209">
        <v>23</v>
      </c>
      <c r="B28" s="2" t="s">
        <v>86</v>
      </c>
      <c r="C28" s="2"/>
      <c r="D28" s="2" t="s">
        <v>66</v>
      </c>
      <c r="E28" s="2" t="s">
        <v>67</v>
      </c>
      <c r="F28" s="2" t="s">
        <v>67</v>
      </c>
      <c r="G28" s="2"/>
      <c r="H28" s="336">
        <v>14980</v>
      </c>
      <c r="I28" s="274" t="s">
        <v>627</v>
      </c>
      <c r="J28" s="45" t="s">
        <v>305</v>
      </c>
      <c r="K28" s="2" t="s">
        <v>393</v>
      </c>
      <c r="L28" s="2"/>
      <c r="M28" s="2"/>
      <c r="N28" s="2"/>
      <c r="O28" s="2">
        <v>23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82"/>
    </row>
    <row r="29" spans="1:27" s="4" customFormat="1" ht="72.75" customHeight="1">
      <c r="A29" s="209">
        <v>24</v>
      </c>
      <c r="B29" s="2" t="s">
        <v>87</v>
      </c>
      <c r="C29" s="2"/>
      <c r="D29" s="2" t="s">
        <v>66</v>
      </c>
      <c r="E29" s="2" t="s">
        <v>67</v>
      </c>
      <c r="F29" s="2" t="s">
        <v>67</v>
      </c>
      <c r="G29" s="2"/>
      <c r="H29" s="336">
        <v>32490.9</v>
      </c>
      <c r="I29" s="274" t="s">
        <v>627</v>
      </c>
      <c r="J29" s="45" t="s">
        <v>305</v>
      </c>
      <c r="K29" s="2" t="s">
        <v>322</v>
      </c>
      <c r="L29" s="2"/>
      <c r="M29" s="2"/>
      <c r="N29" s="2"/>
      <c r="O29" s="2">
        <v>24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82"/>
    </row>
    <row r="30" spans="1:27" s="4" customFormat="1" ht="63.75" customHeight="1">
      <c r="A30" s="209">
        <v>25</v>
      </c>
      <c r="B30" s="2" t="s">
        <v>614</v>
      </c>
      <c r="C30" s="2"/>
      <c r="D30" s="2" t="s">
        <v>66</v>
      </c>
      <c r="E30" s="2" t="s">
        <v>67</v>
      </c>
      <c r="F30" s="2" t="s">
        <v>67</v>
      </c>
      <c r="G30" s="2">
        <v>2015</v>
      </c>
      <c r="H30" s="336">
        <v>40836</v>
      </c>
      <c r="I30" s="274" t="s">
        <v>627</v>
      </c>
      <c r="J30" s="45" t="s">
        <v>305</v>
      </c>
      <c r="K30" s="2" t="s">
        <v>617</v>
      </c>
      <c r="L30" s="2"/>
      <c r="M30" s="2"/>
      <c r="N30" s="2"/>
      <c r="O30" s="2">
        <v>25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82"/>
    </row>
    <row r="31" spans="1:27" s="39" customFormat="1" ht="24.75" customHeight="1" thickBot="1">
      <c r="A31" s="383" t="s">
        <v>0</v>
      </c>
      <c r="B31" s="384"/>
      <c r="C31" s="384"/>
      <c r="D31" s="384"/>
      <c r="E31" s="384"/>
      <c r="F31" s="384"/>
      <c r="G31" s="230"/>
      <c r="H31" s="298">
        <f>SUM(H6:H30)</f>
        <v>3822569.1200000006</v>
      </c>
      <c r="I31" s="298"/>
      <c r="J31" s="297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99"/>
    </row>
    <row r="32" spans="1:27" s="170" customFormat="1" ht="24.75" customHeight="1" thickBot="1">
      <c r="A32" s="378" t="s">
        <v>126</v>
      </c>
      <c r="B32" s="379"/>
      <c r="C32" s="379"/>
      <c r="D32" s="379"/>
      <c r="E32" s="379"/>
      <c r="F32" s="379"/>
      <c r="G32" s="379"/>
      <c r="H32" s="379"/>
      <c r="I32" s="220"/>
      <c r="J32" s="220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34"/>
      <c r="X32" s="234"/>
      <c r="Y32" s="234"/>
      <c r="Z32" s="234"/>
      <c r="AA32" s="304"/>
    </row>
    <row r="33" spans="1:27" s="98" customFormat="1" ht="25.5">
      <c r="A33" s="300">
        <v>1</v>
      </c>
      <c r="B33" s="168" t="s">
        <v>130</v>
      </c>
      <c r="C33" s="168" t="s">
        <v>131</v>
      </c>
      <c r="D33" s="301" t="s">
        <v>66</v>
      </c>
      <c r="E33" s="301" t="s">
        <v>59</v>
      </c>
      <c r="F33" s="301" t="s">
        <v>59</v>
      </c>
      <c r="G33" s="390" t="s">
        <v>82</v>
      </c>
      <c r="H33" s="345">
        <v>9181.19</v>
      </c>
      <c r="I33" s="339" t="s">
        <v>627</v>
      </c>
      <c r="J33" s="302" t="s">
        <v>133</v>
      </c>
      <c r="K33" s="168" t="s">
        <v>134</v>
      </c>
      <c r="L33" s="168" t="s">
        <v>136</v>
      </c>
      <c r="M33" s="168" t="s">
        <v>137</v>
      </c>
      <c r="N33" s="168" t="s">
        <v>138</v>
      </c>
      <c r="O33" s="168">
        <v>1</v>
      </c>
      <c r="P33" s="168"/>
      <c r="Q33" s="168"/>
      <c r="R33" s="168" t="s">
        <v>299</v>
      </c>
      <c r="S33" s="168" t="s">
        <v>299</v>
      </c>
      <c r="T33" s="168" t="s">
        <v>299</v>
      </c>
      <c r="U33" s="168" t="s">
        <v>299</v>
      </c>
      <c r="V33" s="168" t="s">
        <v>299</v>
      </c>
      <c r="W33" s="168" t="s">
        <v>299</v>
      </c>
      <c r="X33" s="168"/>
      <c r="Y33" s="168"/>
      <c r="Z33" s="168"/>
      <c r="AA33" s="303"/>
    </row>
    <row r="34" spans="1:29" s="98" customFormat="1" ht="25.5">
      <c r="A34" s="283">
        <v>2</v>
      </c>
      <c r="B34" s="76" t="s">
        <v>132</v>
      </c>
      <c r="C34" s="76" t="s">
        <v>131</v>
      </c>
      <c r="D34" s="77" t="s">
        <v>66</v>
      </c>
      <c r="E34" s="77" t="s">
        <v>59</v>
      </c>
      <c r="F34" s="77" t="s">
        <v>59</v>
      </c>
      <c r="G34" s="391"/>
      <c r="H34" s="346">
        <v>200422.54</v>
      </c>
      <c r="I34" s="340" t="s">
        <v>627</v>
      </c>
      <c r="J34" s="165" t="s">
        <v>133</v>
      </c>
      <c r="K34" s="76" t="s">
        <v>135</v>
      </c>
      <c r="L34" s="76" t="s">
        <v>136</v>
      </c>
      <c r="M34" s="76" t="s">
        <v>137</v>
      </c>
      <c r="N34" s="76" t="s">
        <v>139</v>
      </c>
      <c r="O34" s="76">
        <v>2</v>
      </c>
      <c r="P34" s="76"/>
      <c r="Q34" s="76"/>
      <c r="R34" s="76" t="s">
        <v>299</v>
      </c>
      <c r="S34" s="76" t="s">
        <v>299</v>
      </c>
      <c r="T34" s="76" t="s">
        <v>299</v>
      </c>
      <c r="U34" s="76" t="s">
        <v>299</v>
      </c>
      <c r="V34" s="76" t="s">
        <v>299</v>
      </c>
      <c r="W34" s="76" t="s">
        <v>299</v>
      </c>
      <c r="X34" s="76"/>
      <c r="Y34" s="76"/>
      <c r="Z34" s="76"/>
      <c r="AA34" s="284"/>
      <c r="AC34" s="258"/>
    </row>
    <row r="35" spans="1:27" s="259" customFormat="1" ht="24.75" customHeight="1" thickBot="1">
      <c r="A35" s="385" t="s">
        <v>0</v>
      </c>
      <c r="B35" s="386" t="s">
        <v>0</v>
      </c>
      <c r="C35" s="386"/>
      <c r="D35" s="305"/>
      <c r="E35" s="305"/>
      <c r="F35" s="306"/>
      <c r="G35" s="99"/>
      <c r="H35" s="347">
        <f>SUM(H33:H34)</f>
        <v>209603.73</v>
      </c>
      <c r="I35" s="307"/>
      <c r="J35" s="307"/>
      <c r="K35" s="100"/>
      <c r="L35" s="100"/>
      <c r="M35" s="100"/>
      <c r="N35" s="100"/>
      <c r="O35" s="100"/>
      <c r="P35" s="100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308"/>
    </row>
    <row r="36" spans="1:27" s="170" customFormat="1" ht="24.75" customHeight="1" thickBot="1">
      <c r="A36" s="378" t="s">
        <v>150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234"/>
      <c r="X36" s="234"/>
      <c r="Y36" s="234"/>
      <c r="Z36" s="234"/>
      <c r="AA36" s="304"/>
    </row>
    <row r="37" spans="1:27" s="39" customFormat="1" ht="76.5">
      <c r="A37" s="225">
        <v>1</v>
      </c>
      <c r="B37" s="166" t="s">
        <v>144</v>
      </c>
      <c r="C37" s="166"/>
      <c r="D37" s="166" t="s">
        <v>145</v>
      </c>
      <c r="E37" s="289" t="s">
        <v>59</v>
      </c>
      <c r="F37" s="166" t="s">
        <v>59</v>
      </c>
      <c r="G37" s="152">
        <v>2006</v>
      </c>
      <c r="H37" s="348">
        <v>3017306.2</v>
      </c>
      <c r="I37" s="341" t="s">
        <v>627</v>
      </c>
      <c r="J37" s="309" t="s">
        <v>148</v>
      </c>
      <c r="K37" s="166" t="s">
        <v>149</v>
      </c>
      <c r="L37" s="166" t="s">
        <v>321</v>
      </c>
      <c r="M37" s="166" t="s">
        <v>319</v>
      </c>
      <c r="N37" s="166" t="s">
        <v>320</v>
      </c>
      <c r="O37" s="166">
        <v>1</v>
      </c>
      <c r="P37" s="166"/>
      <c r="Q37" s="166"/>
      <c r="R37" s="166" t="s">
        <v>312</v>
      </c>
      <c r="S37" s="166" t="s">
        <v>312</v>
      </c>
      <c r="T37" s="166" t="s">
        <v>312</v>
      </c>
      <c r="U37" s="166" t="s">
        <v>312</v>
      </c>
      <c r="V37" s="166" t="s">
        <v>312</v>
      </c>
      <c r="W37" s="166" t="s">
        <v>312</v>
      </c>
      <c r="X37" s="166"/>
      <c r="Y37" s="166"/>
      <c r="Z37" s="166"/>
      <c r="AA37" s="292"/>
    </row>
    <row r="38" spans="1:27" s="39" customFormat="1" ht="25.5">
      <c r="A38" s="209">
        <v>2</v>
      </c>
      <c r="B38" s="2" t="s">
        <v>146</v>
      </c>
      <c r="C38" s="2"/>
      <c r="D38" s="2" t="s">
        <v>145</v>
      </c>
      <c r="E38" s="38" t="s">
        <v>59</v>
      </c>
      <c r="F38" s="2" t="s">
        <v>59</v>
      </c>
      <c r="G38" s="27">
        <v>2011</v>
      </c>
      <c r="H38" s="336">
        <v>1150749.94</v>
      </c>
      <c r="I38" s="43" t="s">
        <v>627</v>
      </c>
      <c r="J38" s="45" t="s">
        <v>148</v>
      </c>
      <c r="K38" s="2" t="s">
        <v>149</v>
      </c>
      <c r="L38" s="2"/>
      <c r="M38" s="2"/>
      <c r="N38" s="2"/>
      <c r="O38" s="2">
        <v>2</v>
      </c>
      <c r="P38" s="2"/>
      <c r="Q38" s="2"/>
      <c r="R38" s="2" t="s">
        <v>312</v>
      </c>
      <c r="S38" s="2" t="s">
        <v>312</v>
      </c>
      <c r="T38" s="2" t="s">
        <v>312</v>
      </c>
      <c r="U38" s="2" t="s">
        <v>312</v>
      </c>
      <c r="V38" s="2" t="s">
        <v>312</v>
      </c>
      <c r="W38" s="2" t="s">
        <v>312</v>
      </c>
      <c r="X38" s="2"/>
      <c r="Y38" s="2"/>
      <c r="Z38" s="2"/>
      <c r="AA38" s="282"/>
    </row>
    <row r="39" spans="1:27" s="39" customFormat="1" ht="25.5">
      <c r="A39" s="209">
        <v>3</v>
      </c>
      <c r="B39" s="2" t="s">
        <v>147</v>
      </c>
      <c r="C39" s="2"/>
      <c r="D39" s="2" t="s">
        <v>145</v>
      </c>
      <c r="E39" s="2" t="s">
        <v>59</v>
      </c>
      <c r="F39" s="2" t="s">
        <v>59</v>
      </c>
      <c r="G39" s="27">
        <v>2006</v>
      </c>
      <c r="H39" s="349">
        <v>101198.27</v>
      </c>
      <c r="I39" s="342" t="s">
        <v>627</v>
      </c>
      <c r="J39" s="2"/>
      <c r="K39" s="2" t="s">
        <v>149</v>
      </c>
      <c r="L39" s="2"/>
      <c r="M39" s="2"/>
      <c r="N39" s="2"/>
      <c r="O39" s="2">
        <v>3</v>
      </c>
      <c r="P39" s="2"/>
      <c r="Q39" s="2"/>
      <c r="R39" s="2" t="s">
        <v>312</v>
      </c>
      <c r="S39" s="2" t="s">
        <v>312</v>
      </c>
      <c r="T39" s="2" t="s">
        <v>312</v>
      </c>
      <c r="U39" s="2" t="s">
        <v>312</v>
      </c>
      <c r="V39" s="2" t="s">
        <v>312</v>
      </c>
      <c r="W39" s="2" t="s">
        <v>312</v>
      </c>
      <c r="X39" s="2"/>
      <c r="Y39" s="2"/>
      <c r="Z39" s="2"/>
      <c r="AA39" s="282"/>
    </row>
    <row r="40" spans="1:27" s="4" customFormat="1" ht="24.75" customHeight="1" thickBot="1">
      <c r="A40" s="383" t="s">
        <v>0</v>
      </c>
      <c r="B40" s="384"/>
      <c r="C40" s="384"/>
      <c r="D40" s="310"/>
      <c r="E40" s="310"/>
      <c r="F40" s="311"/>
      <c r="G40" s="230"/>
      <c r="H40" s="350">
        <f>SUM(H37:H39)</f>
        <v>4269254.41</v>
      </c>
      <c r="I40" s="312"/>
      <c r="J40" s="312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230"/>
      <c r="X40" s="230"/>
      <c r="Y40" s="230"/>
      <c r="Z40" s="230"/>
      <c r="AA40" s="299"/>
    </row>
    <row r="41" spans="1:27" s="170" customFormat="1" ht="24.75" customHeight="1" thickBot="1">
      <c r="A41" s="378" t="s">
        <v>169</v>
      </c>
      <c r="B41" s="379"/>
      <c r="C41" s="379"/>
      <c r="D41" s="379"/>
      <c r="E41" s="379"/>
      <c r="F41" s="379"/>
      <c r="G41" s="379"/>
      <c r="H41" s="379"/>
      <c r="I41" s="220"/>
      <c r="J41" s="220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34"/>
      <c r="X41" s="234"/>
      <c r="Y41" s="234"/>
      <c r="Z41" s="234"/>
      <c r="AA41" s="304"/>
    </row>
    <row r="42" spans="1:27" s="4" customFormat="1" ht="51">
      <c r="A42" s="225">
        <v>1</v>
      </c>
      <c r="B42" s="166" t="s">
        <v>160</v>
      </c>
      <c r="C42" s="166" t="s">
        <v>161</v>
      </c>
      <c r="D42" s="166" t="s">
        <v>145</v>
      </c>
      <c r="E42" s="166" t="s">
        <v>59</v>
      </c>
      <c r="F42" s="314" t="s">
        <v>59</v>
      </c>
      <c r="G42" s="166" t="s">
        <v>162</v>
      </c>
      <c r="H42" s="335">
        <v>43851</v>
      </c>
      <c r="I42" s="343" t="s">
        <v>627</v>
      </c>
      <c r="J42" s="289" t="s">
        <v>518</v>
      </c>
      <c r="K42" s="166" t="s">
        <v>519</v>
      </c>
      <c r="L42" s="166" t="s">
        <v>163</v>
      </c>
      <c r="M42" s="166" t="s">
        <v>520</v>
      </c>
      <c r="N42" s="166" t="s">
        <v>164</v>
      </c>
      <c r="O42" s="166">
        <v>1</v>
      </c>
      <c r="P42" s="226" t="s">
        <v>411</v>
      </c>
      <c r="Q42" s="226" t="s">
        <v>412</v>
      </c>
      <c r="R42" s="166" t="s">
        <v>165</v>
      </c>
      <c r="S42" s="166" t="s">
        <v>168</v>
      </c>
      <c r="T42" s="166" t="s">
        <v>166</v>
      </c>
      <c r="U42" s="166" t="s">
        <v>166</v>
      </c>
      <c r="V42" s="166" t="s">
        <v>167</v>
      </c>
      <c r="W42" s="166" t="s">
        <v>168</v>
      </c>
      <c r="X42" s="166">
        <v>507.62</v>
      </c>
      <c r="Y42" s="166">
        <v>2</v>
      </c>
      <c r="Z42" s="166" t="s">
        <v>66</v>
      </c>
      <c r="AA42" s="292" t="s">
        <v>67</v>
      </c>
    </row>
    <row r="43" spans="1:27" s="4" customFormat="1" ht="24.75" customHeight="1" thickBot="1">
      <c r="A43" s="383" t="s">
        <v>0</v>
      </c>
      <c r="B43" s="384"/>
      <c r="C43" s="384"/>
      <c r="D43" s="384"/>
      <c r="E43" s="384"/>
      <c r="F43" s="384"/>
      <c r="G43" s="313"/>
      <c r="H43" s="350">
        <f>H42</f>
        <v>43851</v>
      </c>
      <c r="I43" s="312"/>
      <c r="J43" s="312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230"/>
      <c r="X43" s="230"/>
      <c r="Y43" s="230"/>
      <c r="Z43" s="230"/>
      <c r="AA43" s="299"/>
    </row>
    <row r="44" spans="1:27" s="170" customFormat="1" ht="24.75" customHeight="1" thickBot="1">
      <c r="A44" s="378" t="s">
        <v>177</v>
      </c>
      <c r="B44" s="379"/>
      <c r="C44" s="379"/>
      <c r="D44" s="379"/>
      <c r="E44" s="379"/>
      <c r="F44" s="379"/>
      <c r="G44" s="379"/>
      <c r="H44" s="379"/>
      <c r="I44" s="220"/>
      <c r="J44" s="220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34"/>
      <c r="X44" s="234"/>
      <c r="Y44" s="234"/>
      <c r="Z44" s="234"/>
      <c r="AA44" s="304"/>
    </row>
    <row r="45" spans="1:27" s="46" customFormat="1" ht="36">
      <c r="A45" s="225">
        <v>1</v>
      </c>
      <c r="B45" s="166" t="s">
        <v>529</v>
      </c>
      <c r="C45" s="166"/>
      <c r="D45" s="166" t="s">
        <v>145</v>
      </c>
      <c r="E45" s="166" t="s">
        <v>59</v>
      </c>
      <c r="F45" s="166" t="s">
        <v>59</v>
      </c>
      <c r="G45" s="166">
        <v>2001</v>
      </c>
      <c r="H45" s="335">
        <v>39226.75</v>
      </c>
      <c r="I45" s="343" t="s">
        <v>627</v>
      </c>
      <c r="J45" s="316" t="s">
        <v>178</v>
      </c>
      <c r="K45" s="166" t="s">
        <v>179</v>
      </c>
      <c r="L45" s="152" t="s">
        <v>316</v>
      </c>
      <c r="M45" s="152"/>
      <c r="N45" s="152" t="s">
        <v>249</v>
      </c>
      <c r="O45" s="166">
        <v>1</v>
      </c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40"/>
    </row>
    <row r="46" spans="1:27" s="46" customFormat="1" ht="36">
      <c r="A46" s="209">
        <v>2</v>
      </c>
      <c r="B46" s="2" t="s">
        <v>530</v>
      </c>
      <c r="C46" s="2"/>
      <c r="D46" s="2" t="s">
        <v>145</v>
      </c>
      <c r="E46" s="2" t="s">
        <v>59</v>
      </c>
      <c r="F46" s="2" t="s">
        <v>59</v>
      </c>
      <c r="G46" s="2">
        <v>1977</v>
      </c>
      <c r="H46" s="346">
        <v>11295.04</v>
      </c>
      <c r="I46" s="340" t="s">
        <v>627</v>
      </c>
      <c r="J46" s="96" t="s">
        <v>178</v>
      </c>
      <c r="K46" s="2" t="s">
        <v>109</v>
      </c>
      <c r="L46" s="27" t="s">
        <v>136</v>
      </c>
      <c r="M46" s="27" t="s">
        <v>315</v>
      </c>
      <c r="N46" s="27" t="s">
        <v>249</v>
      </c>
      <c r="O46" s="2">
        <v>2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126"/>
    </row>
    <row r="47" spans="1:27" s="46" customFormat="1" ht="36">
      <c r="A47" s="209">
        <v>3</v>
      </c>
      <c r="B47" s="2" t="s">
        <v>531</v>
      </c>
      <c r="C47" s="2"/>
      <c r="D47" s="2" t="s">
        <v>145</v>
      </c>
      <c r="E47" s="2" t="s">
        <v>59</v>
      </c>
      <c r="F47" s="2" t="s">
        <v>59</v>
      </c>
      <c r="G47" s="2">
        <v>1978</v>
      </c>
      <c r="H47" s="346">
        <v>1776.6</v>
      </c>
      <c r="I47" s="340" t="s">
        <v>627</v>
      </c>
      <c r="J47" s="96" t="s">
        <v>178</v>
      </c>
      <c r="K47" s="2" t="s">
        <v>110</v>
      </c>
      <c r="L47" s="27" t="s">
        <v>136</v>
      </c>
      <c r="M47" s="27" t="s">
        <v>315</v>
      </c>
      <c r="N47" s="27" t="s">
        <v>139</v>
      </c>
      <c r="O47" s="2">
        <v>3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126"/>
    </row>
    <row r="48" spans="1:27" s="46" customFormat="1" ht="36">
      <c r="A48" s="209">
        <v>4</v>
      </c>
      <c r="B48" s="2" t="s">
        <v>532</v>
      </c>
      <c r="C48" s="2"/>
      <c r="D48" s="2" t="s">
        <v>145</v>
      </c>
      <c r="E48" s="2" t="s">
        <v>59</v>
      </c>
      <c r="F48" s="2" t="s">
        <v>59</v>
      </c>
      <c r="G48" s="2">
        <v>1978</v>
      </c>
      <c r="H48" s="346">
        <v>4498.37</v>
      </c>
      <c r="I48" s="340" t="s">
        <v>627</v>
      </c>
      <c r="J48" s="96" t="s">
        <v>178</v>
      </c>
      <c r="K48" s="2" t="s">
        <v>180</v>
      </c>
      <c r="L48" s="27" t="s">
        <v>136</v>
      </c>
      <c r="M48" s="27" t="s">
        <v>315</v>
      </c>
      <c r="N48" s="27" t="s">
        <v>139</v>
      </c>
      <c r="O48" s="2">
        <v>4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126"/>
    </row>
    <row r="49" spans="1:27" s="46" customFormat="1" ht="36">
      <c r="A49" s="209">
        <v>5</v>
      </c>
      <c r="B49" s="2" t="s">
        <v>533</v>
      </c>
      <c r="C49" s="2"/>
      <c r="D49" s="2" t="s">
        <v>145</v>
      </c>
      <c r="E49" s="2" t="s">
        <v>59</v>
      </c>
      <c r="F49" s="2" t="s">
        <v>59</v>
      </c>
      <c r="G49" s="2">
        <v>1967</v>
      </c>
      <c r="H49" s="346">
        <v>1271.35</v>
      </c>
      <c r="I49" s="340" t="s">
        <v>627</v>
      </c>
      <c r="J49" s="96" t="s">
        <v>178</v>
      </c>
      <c r="K49" s="2" t="s">
        <v>181</v>
      </c>
      <c r="L49" s="27" t="s">
        <v>314</v>
      </c>
      <c r="M49" s="27" t="s">
        <v>315</v>
      </c>
      <c r="N49" s="27" t="s">
        <v>139</v>
      </c>
      <c r="O49" s="2">
        <v>6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26"/>
    </row>
    <row r="50" spans="1:27" s="46" customFormat="1" ht="36">
      <c r="A50" s="209">
        <v>6</v>
      </c>
      <c r="B50" s="2" t="s">
        <v>534</v>
      </c>
      <c r="C50" s="2"/>
      <c r="D50" s="2" t="s">
        <v>145</v>
      </c>
      <c r="E50" s="2" t="s">
        <v>59</v>
      </c>
      <c r="F50" s="2" t="s">
        <v>59</v>
      </c>
      <c r="G50" s="2">
        <v>1973</v>
      </c>
      <c r="H50" s="346">
        <v>782.32</v>
      </c>
      <c r="I50" s="340" t="s">
        <v>627</v>
      </c>
      <c r="J50" s="96" t="s">
        <v>178</v>
      </c>
      <c r="K50" s="2" t="s">
        <v>182</v>
      </c>
      <c r="L50" s="27" t="s">
        <v>136</v>
      </c>
      <c r="M50" s="27" t="s">
        <v>315</v>
      </c>
      <c r="N50" s="27" t="s">
        <v>139</v>
      </c>
      <c r="O50" s="2">
        <v>7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26"/>
    </row>
    <row r="51" spans="1:27" s="46" customFormat="1" ht="36">
      <c r="A51" s="209">
        <v>7</v>
      </c>
      <c r="B51" s="2" t="s">
        <v>535</v>
      </c>
      <c r="C51" s="2"/>
      <c r="D51" s="2" t="s">
        <v>145</v>
      </c>
      <c r="E51" s="2" t="s">
        <v>59</v>
      </c>
      <c r="F51" s="2" t="s">
        <v>59</v>
      </c>
      <c r="G51" s="2">
        <v>1975</v>
      </c>
      <c r="H51" s="346">
        <v>12027.57</v>
      </c>
      <c r="I51" s="340" t="s">
        <v>627</v>
      </c>
      <c r="J51" s="96" t="s">
        <v>178</v>
      </c>
      <c r="K51" s="2" t="s">
        <v>183</v>
      </c>
      <c r="L51" s="27" t="s">
        <v>136</v>
      </c>
      <c r="M51" s="27" t="s">
        <v>315</v>
      </c>
      <c r="N51" s="27" t="s">
        <v>139</v>
      </c>
      <c r="O51" s="2">
        <v>8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26"/>
    </row>
    <row r="52" spans="1:27" s="46" customFormat="1" ht="36">
      <c r="A52" s="209">
        <v>8</v>
      </c>
      <c r="B52" s="2" t="s">
        <v>536</v>
      </c>
      <c r="C52" s="2"/>
      <c r="D52" s="2" t="s">
        <v>145</v>
      </c>
      <c r="E52" s="2" t="s">
        <v>59</v>
      </c>
      <c r="F52" s="2" t="s">
        <v>59</v>
      </c>
      <c r="G52" s="2">
        <v>1999</v>
      </c>
      <c r="H52" s="336">
        <v>255432.51</v>
      </c>
      <c r="I52" s="43" t="s">
        <v>627</v>
      </c>
      <c r="J52" s="162" t="s">
        <v>184</v>
      </c>
      <c r="K52" s="2" t="s">
        <v>109</v>
      </c>
      <c r="L52" s="27" t="s">
        <v>136</v>
      </c>
      <c r="M52" s="27" t="s">
        <v>315</v>
      </c>
      <c r="N52" s="27" t="s">
        <v>317</v>
      </c>
      <c r="O52" s="2">
        <v>9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126"/>
    </row>
    <row r="53" spans="1:27" s="46" customFormat="1" ht="48">
      <c r="A53" s="209">
        <v>9</v>
      </c>
      <c r="B53" s="2" t="s">
        <v>537</v>
      </c>
      <c r="C53" s="2"/>
      <c r="D53" s="2" t="s">
        <v>145</v>
      </c>
      <c r="E53" s="2" t="s">
        <v>59</v>
      </c>
      <c r="F53" s="2" t="s">
        <v>59</v>
      </c>
      <c r="G53" s="2">
        <v>1985</v>
      </c>
      <c r="H53" s="346">
        <v>72844</v>
      </c>
      <c r="I53" s="340" t="s">
        <v>627</v>
      </c>
      <c r="J53" s="162" t="s">
        <v>185</v>
      </c>
      <c r="K53" s="2" t="s">
        <v>109</v>
      </c>
      <c r="L53" s="27" t="s">
        <v>136</v>
      </c>
      <c r="M53" s="27" t="s">
        <v>315</v>
      </c>
      <c r="N53" s="27" t="s">
        <v>249</v>
      </c>
      <c r="O53" s="2">
        <v>10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126"/>
    </row>
    <row r="54" spans="1:27" s="46" customFormat="1" ht="48">
      <c r="A54" s="209">
        <v>10</v>
      </c>
      <c r="B54" s="2" t="s">
        <v>538</v>
      </c>
      <c r="C54" s="2"/>
      <c r="D54" s="2" t="s">
        <v>145</v>
      </c>
      <c r="E54" s="2" t="s">
        <v>59</v>
      </c>
      <c r="F54" s="2" t="s">
        <v>59</v>
      </c>
      <c r="G54" s="2">
        <v>1985</v>
      </c>
      <c r="H54" s="346">
        <v>20640</v>
      </c>
      <c r="I54" s="340" t="s">
        <v>627</v>
      </c>
      <c r="J54" s="162" t="s">
        <v>185</v>
      </c>
      <c r="K54" s="2" t="s">
        <v>109</v>
      </c>
      <c r="L54" s="27" t="s">
        <v>136</v>
      </c>
      <c r="M54" s="27"/>
      <c r="N54" s="27" t="s">
        <v>249</v>
      </c>
      <c r="O54" s="2">
        <v>11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126"/>
    </row>
    <row r="55" spans="1:27" s="46" customFormat="1" ht="48">
      <c r="A55" s="209">
        <v>11</v>
      </c>
      <c r="B55" s="2" t="s">
        <v>539</v>
      </c>
      <c r="C55" s="2"/>
      <c r="D55" s="2" t="s">
        <v>145</v>
      </c>
      <c r="E55" s="2" t="s">
        <v>59</v>
      </c>
      <c r="F55" s="2" t="s">
        <v>59</v>
      </c>
      <c r="G55" s="2">
        <v>1985</v>
      </c>
      <c r="H55" s="346">
        <v>430093</v>
      </c>
      <c r="I55" s="340" t="s">
        <v>627</v>
      </c>
      <c r="J55" s="162" t="s">
        <v>185</v>
      </c>
      <c r="K55" s="2" t="s">
        <v>109</v>
      </c>
      <c r="L55" s="27" t="s">
        <v>136</v>
      </c>
      <c r="M55" s="27" t="s">
        <v>315</v>
      </c>
      <c r="N55" s="27" t="s">
        <v>139</v>
      </c>
      <c r="O55" s="2">
        <v>12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126"/>
    </row>
    <row r="56" spans="1:27" s="46" customFormat="1" ht="36">
      <c r="A56" s="209">
        <v>12</v>
      </c>
      <c r="B56" s="2" t="s">
        <v>540</v>
      </c>
      <c r="C56" s="2"/>
      <c r="D56" s="2" t="s">
        <v>145</v>
      </c>
      <c r="E56" s="2" t="s">
        <v>59</v>
      </c>
      <c r="F56" s="2" t="s">
        <v>59</v>
      </c>
      <c r="G56" s="2">
        <v>2006</v>
      </c>
      <c r="H56" s="346">
        <v>113638.61</v>
      </c>
      <c r="I56" s="340" t="s">
        <v>627</v>
      </c>
      <c r="J56" s="162" t="s">
        <v>184</v>
      </c>
      <c r="K56" s="2" t="s">
        <v>110</v>
      </c>
      <c r="L56" s="27" t="s">
        <v>136</v>
      </c>
      <c r="M56" s="27" t="s">
        <v>315</v>
      </c>
      <c r="N56" s="27" t="s">
        <v>318</v>
      </c>
      <c r="O56" s="2">
        <v>13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126"/>
    </row>
    <row r="57" spans="1:27" s="4" customFormat="1" ht="24.75" customHeight="1" thickBot="1">
      <c r="A57" s="383" t="s">
        <v>13</v>
      </c>
      <c r="B57" s="384"/>
      <c r="C57" s="384"/>
      <c r="D57" s="310"/>
      <c r="E57" s="310"/>
      <c r="F57" s="311"/>
      <c r="G57" s="230"/>
      <c r="H57" s="351">
        <f>SUM(H45:H56)</f>
        <v>963526.12</v>
      </c>
      <c r="I57" s="317"/>
      <c r="J57" s="317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230"/>
      <c r="X57" s="230"/>
      <c r="Y57" s="230"/>
      <c r="Z57" s="230"/>
      <c r="AA57" s="299"/>
    </row>
    <row r="58" spans="1:27" s="4" customFormat="1" ht="24.75" customHeight="1" thickBot="1">
      <c r="A58" s="378" t="s">
        <v>233</v>
      </c>
      <c r="B58" s="379"/>
      <c r="C58" s="379"/>
      <c r="D58" s="379"/>
      <c r="E58" s="379"/>
      <c r="F58" s="379"/>
      <c r="G58" s="379"/>
      <c r="H58" s="379"/>
      <c r="I58" s="220"/>
      <c r="J58" s="220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34"/>
      <c r="X58" s="234"/>
      <c r="Y58" s="234"/>
      <c r="Z58" s="234"/>
      <c r="AA58" s="304"/>
    </row>
    <row r="59" spans="1:27" s="46" customFormat="1" ht="38.25">
      <c r="A59" s="318">
        <v>1</v>
      </c>
      <c r="B59" s="166" t="s">
        <v>460</v>
      </c>
      <c r="C59" s="166" t="s">
        <v>231</v>
      </c>
      <c r="D59" s="166" t="s">
        <v>145</v>
      </c>
      <c r="E59" s="166" t="s">
        <v>59</v>
      </c>
      <c r="F59" s="166" t="s">
        <v>59</v>
      </c>
      <c r="G59" s="166">
        <v>1980</v>
      </c>
      <c r="H59" s="335">
        <v>9160</v>
      </c>
      <c r="I59" s="343" t="s">
        <v>627</v>
      </c>
      <c r="J59" s="291" t="s">
        <v>234</v>
      </c>
      <c r="K59" s="166" t="s">
        <v>232</v>
      </c>
      <c r="L59" s="152" t="s">
        <v>459</v>
      </c>
      <c r="M59" s="152" t="s">
        <v>459</v>
      </c>
      <c r="N59" s="152" t="s">
        <v>167</v>
      </c>
      <c r="O59" s="152">
        <v>1</v>
      </c>
      <c r="P59" s="152" t="s">
        <v>559</v>
      </c>
      <c r="Q59" s="152" t="s">
        <v>167</v>
      </c>
      <c r="R59" s="152" t="s">
        <v>299</v>
      </c>
      <c r="S59" s="152" t="s">
        <v>299</v>
      </c>
      <c r="T59" s="152" t="s">
        <v>299</v>
      </c>
      <c r="U59" s="152" t="s">
        <v>299</v>
      </c>
      <c r="V59" s="152" t="s">
        <v>167</v>
      </c>
      <c r="W59" s="152" t="s">
        <v>299</v>
      </c>
      <c r="X59" s="152" t="s">
        <v>560</v>
      </c>
      <c r="Y59" s="152"/>
      <c r="Z59" s="152" t="s">
        <v>145</v>
      </c>
      <c r="AA59" s="140" t="s">
        <v>59</v>
      </c>
    </row>
    <row r="60" spans="1:27" s="4" customFormat="1" ht="24.75" customHeight="1" thickBot="1">
      <c r="A60" s="383" t="s">
        <v>13</v>
      </c>
      <c r="B60" s="384"/>
      <c r="C60" s="384"/>
      <c r="D60" s="310"/>
      <c r="E60" s="310"/>
      <c r="F60" s="311"/>
      <c r="G60" s="230"/>
      <c r="H60" s="350">
        <f>H59</f>
        <v>9160</v>
      </c>
      <c r="I60" s="312"/>
      <c r="J60" s="312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230"/>
      <c r="X60" s="230"/>
      <c r="Y60" s="230"/>
      <c r="Z60" s="230"/>
      <c r="AA60" s="299"/>
    </row>
    <row r="61" spans="1:27" s="171" customFormat="1" ht="24.75" customHeight="1" thickBot="1">
      <c r="A61" s="388" t="s">
        <v>261</v>
      </c>
      <c r="B61" s="389"/>
      <c r="C61" s="389"/>
      <c r="D61" s="389"/>
      <c r="E61" s="389"/>
      <c r="F61" s="389"/>
      <c r="G61" s="389"/>
      <c r="H61" s="389"/>
      <c r="I61" s="320"/>
      <c r="J61" s="320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2"/>
      <c r="X61" s="322"/>
      <c r="Y61" s="322"/>
      <c r="Z61" s="322"/>
      <c r="AA61" s="323"/>
    </row>
    <row r="62" spans="1:27" s="46" customFormat="1" ht="24.75" customHeight="1">
      <c r="A62" s="225">
        <v>1</v>
      </c>
      <c r="B62" s="166" t="s">
        <v>257</v>
      </c>
      <c r="C62" s="166"/>
      <c r="D62" s="319" t="s">
        <v>145</v>
      </c>
      <c r="E62" s="319" t="s">
        <v>59</v>
      </c>
      <c r="F62" s="319" t="s">
        <v>59</v>
      </c>
      <c r="G62" s="289">
        <v>1983</v>
      </c>
      <c r="H62" s="352">
        <v>24706.66</v>
      </c>
      <c r="I62" s="343" t="s">
        <v>627</v>
      </c>
      <c r="J62" s="309" t="s">
        <v>262</v>
      </c>
      <c r="K62" s="152" t="s">
        <v>429</v>
      </c>
      <c r="L62" s="152"/>
      <c r="M62" s="152"/>
      <c r="N62" s="152" t="s">
        <v>263</v>
      </c>
      <c r="O62" s="166">
        <v>1</v>
      </c>
      <c r="P62" s="166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40"/>
    </row>
    <row r="63" spans="1:27" s="46" customFormat="1" ht="24.75" customHeight="1">
      <c r="A63" s="209">
        <v>2</v>
      </c>
      <c r="B63" s="2" t="s">
        <v>258</v>
      </c>
      <c r="C63" s="2"/>
      <c r="D63" s="23" t="s">
        <v>145</v>
      </c>
      <c r="E63" s="23" t="s">
        <v>59</v>
      </c>
      <c r="F63" s="23" t="s">
        <v>59</v>
      </c>
      <c r="G63" s="2">
        <v>1958</v>
      </c>
      <c r="H63" s="353">
        <v>137389.62</v>
      </c>
      <c r="I63" s="43" t="s">
        <v>627</v>
      </c>
      <c r="J63" s="45" t="s">
        <v>262</v>
      </c>
      <c r="K63" s="27" t="s">
        <v>429</v>
      </c>
      <c r="L63" s="27"/>
      <c r="M63" s="27"/>
      <c r="N63" s="27" t="s">
        <v>263</v>
      </c>
      <c r="O63" s="2">
        <v>2</v>
      </c>
      <c r="P63" s="2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126"/>
    </row>
    <row r="64" spans="1:27" s="46" customFormat="1" ht="24.75" customHeight="1">
      <c r="A64" s="209">
        <v>3</v>
      </c>
      <c r="B64" s="2" t="s">
        <v>259</v>
      </c>
      <c r="C64" s="2"/>
      <c r="D64" s="23" t="s">
        <v>145</v>
      </c>
      <c r="E64" s="23" t="s">
        <v>59</v>
      </c>
      <c r="F64" s="23" t="s">
        <v>223</v>
      </c>
      <c r="G64" s="2" t="s">
        <v>72</v>
      </c>
      <c r="H64" s="353">
        <v>66193.84</v>
      </c>
      <c r="I64" s="43" t="s">
        <v>627</v>
      </c>
      <c r="J64" s="45"/>
      <c r="K64" s="27" t="s">
        <v>429</v>
      </c>
      <c r="L64" s="27"/>
      <c r="M64" s="27"/>
      <c r="N64" s="27" t="s">
        <v>263</v>
      </c>
      <c r="O64" s="2">
        <v>3</v>
      </c>
      <c r="P64" s="2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126"/>
    </row>
    <row r="65" spans="1:27" s="46" customFormat="1" ht="24.75" customHeight="1">
      <c r="A65" s="209">
        <v>4</v>
      </c>
      <c r="B65" s="2" t="s">
        <v>257</v>
      </c>
      <c r="C65" s="2"/>
      <c r="D65" s="23" t="s">
        <v>145</v>
      </c>
      <c r="E65" s="23" t="s">
        <v>59</v>
      </c>
      <c r="F65" s="23" t="s">
        <v>59</v>
      </c>
      <c r="G65" s="2"/>
      <c r="H65" s="353">
        <v>35986.02</v>
      </c>
      <c r="I65" s="43" t="s">
        <v>627</v>
      </c>
      <c r="J65" s="45"/>
      <c r="K65" s="27" t="s">
        <v>429</v>
      </c>
      <c r="L65" s="27"/>
      <c r="M65" s="27"/>
      <c r="N65" s="27" t="s">
        <v>263</v>
      </c>
      <c r="O65" s="2">
        <v>4</v>
      </c>
      <c r="P65" s="2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126"/>
    </row>
    <row r="66" spans="1:27" s="46" customFormat="1" ht="24.75" customHeight="1">
      <c r="A66" s="209">
        <v>5</v>
      </c>
      <c r="B66" s="2" t="s">
        <v>260</v>
      </c>
      <c r="C66" s="2"/>
      <c r="D66" s="23" t="s">
        <v>145</v>
      </c>
      <c r="E66" s="23" t="s">
        <v>59</v>
      </c>
      <c r="F66" s="23" t="s">
        <v>59</v>
      </c>
      <c r="G66" s="2">
        <v>1983</v>
      </c>
      <c r="H66" s="353">
        <v>5210.23</v>
      </c>
      <c r="I66" s="43" t="s">
        <v>627</v>
      </c>
      <c r="J66" s="45"/>
      <c r="K66" s="27" t="s">
        <v>429</v>
      </c>
      <c r="L66" s="27"/>
      <c r="M66" s="27"/>
      <c r="N66" s="27"/>
      <c r="O66" s="2">
        <v>5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126"/>
    </row>
    <row r="67" spans="1:27" s="98" customFormat="1" ht="24.75" customHeight="1">
      <c r="A67" s="283">
        <v>6</v>
      </c>
      <c r="B67" s="76" t="s">
        <v>482</v>
      </c>
      <c r="C67" s="76"/>
      <c r="D67" s="164"/>
      <c r="E67" s="164"/>
      <c r="F67" s="164"/>
      <c r="G67" s="76"/>
      <c r="H67" s="354">
        <v>19205.51</v>
      </c>
      <c r="I67" s="340" t="s">
        <v>627</v>
      </c>
      <c r="J67" s="165"/>
      <c r="K67" s="76" t="s">
        <v>109</v>
      </c>
      <c r="L67" s="76"/>
      <c r="M67" s="76"/>
      <c r="N67" s="76"/>
      <c r="O67" s="76">
        <v>6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284"/>
    </row>
    <row r="68" spans="1:27" s="39" customFormat="1" ht="24.75" customHeight="1" thickBot="1">
      <c r="A68" s="383" t="s">
        <v>13</v>
      </c>
      <c r="B68" s="384"/>
      <c r="C68" s="384"/>
      <c r="D68" s="310"/>
      <c r="E68" s="310"/>
      <c r="F68" s="311"/>
      <c r="G68" s="230"/>
      <c r="H68" s="355">
        <f>SUM(H62:H67)</f>
        <v>288691.88</v>
      </c>
      <c r="I68" s="324"/>
      <c r="J68" s="324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99"/>
    </row>
    <row r="69" spans="1:27" s="4" customFormat="1" ht="24.75" customHeight="1" thickBot="1">
      <c r="A69" s="378" t="s">
        <v>280</v>
      </c>
      <c r="B69" s="379"/>
      <c r="C69" s="379"/>
      <c r="D69" s="379"/>
      <c r="E69" s="379"/>
      <c r="F69" s="379"/>
      <c r="G69" s="379"/>
      <c r="H69" s="379"/>
      <c r="I69" s="220"/>
      <c r="J69" s="220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34"/>
      <c r="X69" s="234"/>
      <c r="Y69" s="234"/>
      <c r="Z69" s="234"/>
      <c r="AA69" s="304"/>
    </row>
    <row r="70" spans="1:27" s="46" customFormat="1" ht="63.75">
      <c r="A70" s="225">
        <v>1</v>
      </c>
      <c r="B70" s="166" t="s">
        <v>281</v>
      </c>
      <c r="C70" s="166" t="s">
        <v>282</v>
      </c>
      <c r="D70" s="166" t="s">
        <v>145</v>
      </c>
      <c r="E70" s="319" t="s">
        <v>59</v>
      </c>
      <c r="F70" s="314" t="s">
        <v>59</v>
      </c>
      <c r="G70" s="236">
        <v>1965</v>
      </c>
      <c r="H70" s="352">
        <v>150474.47</v>
      </c>
      <c r="I70" s="343" t="s">
        <v>627</v>
      </c>
      <c r="J70" s="315" t="s">
        <v>564</v>
      </c>
      <c r="K70" s="152" t="s">
        <v>283</v>
      </c>
      <c r="L70" s="152" t="s">
        <v>284</v>
      </c>
      <c r="M70" s="152" t="s">
        <v>285</v>
      </c>
      <c r="N70" s="152" t="s">
        <v>286</v>
      </c>
      <c r="O70" s="152">
        <v>1</v>
      </c>
      <c r="P70" s="152"/>
      <c r="Q70" s="166"/>
      <c r="R70" s="166" t="s">
        <v>165</v>
      </c>
      <c r="S70" s="166" t="s">
        <v>287</v>
      </c>
      <c r="T70" s="166" t="s">
        <v>287</v>
      </c>
      <c r="U70" s="166" t="s">
        <v>166</v>
      </c>
      <c r="V70" s="166" t="s">
        <v>202</v>
      </c>
      <c r="W70" s="166" t="s">
        <v>168</v>
      </c>
      <c r="X70" s="152">
        <v>1330</v>
      </c>
      <c r="Y70" s="152">
        <v>2</v>
      </c>
      <c r="Z70" s="152" t="s">
        <v>431</v>
      </c>
      <c r="AA70" s="140" t="s">
        <v>59</v>
      </c>
    </row>
    <row r="71" spans="1:27" s="98" customFormat="1" ht="24.75" customHeight="1">
      <c r="A71" s="283">
        <v>2</v>
      </c>
      <c r="B71" s="76" t="s">
        <v>482</v>
      </c>
      <c r="C71" s="76"/>
      <c r="D71" s="76"/>
      <c r="E71" s="164"/>
      <c r="F71" s="77"/>
      <c r="G71" s="167"/>
      <c r="H71" s="354">
        <v>28812.31</v>
      </c>
      <c r="I71" s="340" t="s">
        <v>627</v>
      </c>
      <c r="J71" s="114"/>
      <c r="K71" s="76"/>
      <c r="L71" s="76"/>
      <c r="M71" s="76"/>
      <c r="N71" s="76"/>
      <c r="O71" s="76">
        <v>2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284"/>
    </row>
    <row r="72" spans="1:27" s="4" customFormat="1" ht="24.75" customHeight="1" thickBot="1">
      <c r="A72" s="229"/>
      <c r="B72" s="384" t="s">
        <v>0</v>
      </c>
      <c r="C72" s="384"/>
      <c r="D72" s="310"/>
      <c r="E72" s="310"/>
      <c r="F72" s="311"/>
      <c r="G72" s="230"/>
      <c r="H72" s="356">
        <f>SUM(H70:H71)</f>
        <v>179286.78</v>
      </c>
      <c r="I72" s="317"/>
      <c r="J72" s="317"/>
      <c r="K72" s="313"/>
      <c r="L72" s="313"/>
      <c r="M72" s="230"/>
      <c r="N72" s="313"/>
      <c r="O72" s="313"/>
      <c r="P72" s="313"/>
      <c r="Q72" s="313"/>
      <c r="R72" s="313"/>
      <c r="S72" s="313"/>
      <c r="T72" s="313"/>
      <c r="U72" s="313"/>
      <c r="V72" s="313"/>
      <c r="W72" s="230"/>
      <c r="X72" s="230"/>
      <c r="Y72" s="230"/>
      <c r="Z72" s="230"/>
      <c r="AA72" s="299"/>
    </row>
    <row r="73" spans="1:27" s="4" customFormat="1" ht="24.75" customHeight="1" thickBot="1">
      <c r="A73" s="378" t="s">
        <v>237</v>
      </c>
      <c r="B73" s="379"/>
      <c r="C73" s="379"/>
      <c r="D73" s="379"/>
      <c r="E73" s="379"/>
      <c r="F73" s="379"/>
      <c r="G73" s="379"/>
      <c r="H73" s="379"/>
      <c r="I73" s="220"/>
      <c r="J73" s="220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34"/>
      <c r="X73" s="234"/>
      <c r="Y73" s="234"/>
      <c r="Z73" s="234"/>
      <c r="AA73" s="304"/>
    </row>
    <row r="74" spans="1:27" s="46" customFormat="1" ht="25.5">
      <c r="A74" s="225">
        <v>1</v>
      </c>
      <c r="B74" s="166" t="s">
        <v>238</v>
      </c>
      <c r="C74" s="166" t="s">
        <v>131</v>
      </c>
      <c r="D74" s="166" t="s">
        <v>66</v>
      </c>
      <c r="E74" s="319" t="s">
        <v>67</v>
      </c>
      <c r="F74" s="319" t="s">
        <v>67</v>
      </c>
      <c r="G74" s="166">
        <v>1925</v>
      </c>
      <c r="H74" s="352">
        <v>347569.77</v>
      </c>
      <c r="I74" s="343" t="s">
        <v>627</v>
      </c>
      <c r="J74" s="315" t="s">
        <v>133</v>
      </c>
      <c r="K74" s="291" t="s">
        <v>436</v>
      </c>
      <c r="L74" s="166" t="s">
        <v>136</v>
      </c>
      <c r="M74" s="166" t="s">
        <v>247</v>
      </c>
      <c r="N74" s="166" t="s">
        <v>248</v>
      </c>
      <c r="O74" s="166">
        <v>1</v>
      </c>
      <c r="P74" s="166" t="s">
        <v>437</v>
      </c>
      <c r="Q74" s="152" t="s">
        <v>438</v>
      </c>
      <c r="R74" s="152" t="s">
        <v>439</v>
      </c>
      <c r="S74" s="152" t="s">
        <v>440</v>
      </c>
      <c r="T74" s="152" t="s">
        <v>440</v>
      </c>
      <c r="U74" s="152" t="s">
        <v>440</v>
      </c>
      <c r="V74" s="152" t="s">
        <v>437</v>
      </c>
      <c r="W74" s="152" t="s">
        <v>440</v>
      </c>
      <c r="X74" s="152"/>
      <c r="Y74" s="152">
        <v>1</v>
      </c>
      <c r="Z74" s="152" t="s">
        <v>67</v>
      </c>
      <c r="AA74" s="140" t="s">
        <v>67</v>
      </c>
    </row>
    <row r="75" spans="1:27" s="46" customFormat="1" ht="25.5">
      <c r="A75" s="209">
        <v>2</v>
      </c>
      <c r="B75" s="2" t="s">
        <v>239</v>
      </c>
      <c r="C75" s="2" t="s">
        <v>131</v>
      </c>
      <c r="D75" s="2" t="s">
        <v>66</v>
      </c>
      <c r="E75" s="23" t="s">
        <v>67</v>
      </c>
      <c r="F75" s="23" t="s">
        <v>67</v>
      </c>
      <c r="G75" s="2"/>
      <c r="H75" s="353">
        <v>396654.2</v>
      </c>
      <c r="I75" s="43" t="s">
        <v>627</v>
      </c>
      <c r="J75" s="42" t="s">
        <v>133</v>
      </c>
      <c r="K75" s="45" t="s">
        <v>441</v>
      </c>
      <c r="L75" s="2" t="s">
        <v>136</v>
      </c>
      <c r="M75" s="2" t="s">
        <v>247</v>
      </c>
      <c r="N75" s="2" t="s">
        <v>248</v>
      </c>
      <c r="O75" s="2">
        <v>2</v>
      </c>
      <c r="P75" s="2" t="s">
        <v>437</v>
      </c>
      <c r="Q75" s="27" t="s">
        <v>438</v>
      </c>
      <c r="R75" s="27" t="s">
        <v>439</v>
      </c>
      <c r="S75" s="27" t="s">
        <v>440</v>
      </c>
      <c r="T75" s="27" t="s">
        <v>440</v>
      </c>
      <c r="U75" s="27" t="s">
        <v>440</v>
      </c>
      <c r="V75" s="27" t="s">
        <v>437</v>
      </c>
      <c r="W75" s="27" t="s">
        <v>440</v>
      </c>
      <c r="X75" s="27"/>
      <c r="Y75" s="27">
        <v>1</v>
      </c>
      <c r="Z75" s="27" t="s">
        <v>67</v>
      </c>
      <c r="AA75" s="126" t="s">
        <v>67</v>
      </c>
    </row>
    <row r="76" spans="1:27" s="46" customFormat="1" ht="25.5">
      <c r="A76" s="209">
        <v>3</v>
      </c>
      <c r="B76" s="2" t="s">
        <v>442</v>
      </c>
      <c r="C76" s="2" t="s">
        <v>131</v>
      </c>
      <c r="D76" s="2" t="s">
        <v>66</v>
      </c>
      <c r="E76" s="23" t="s">
        <v>67</v>
      </c>
      <c r="F76" s="23" t="s">
        <v>67</v>
      </c>
      <c r="G76" s="2">
        <v>2009</v>
      </c>
      <c r="H76" s="353">
        <v>123068.66</v>
      </c>
      <c r="I76" s="43" t="s">
        <v>627</v>
      </c>
      <c r="J76" s="42" t="s">
        <v>133</v>
      </c>
      <c r="K76" s="45" t="s">
        <v>245</v>
      </c>
      <c r="L76" s="2" t="s">
        <v>249</v>
      </c>
      <c r="M76" s="2" t="s">
        <v>249</v>
      </c>
      <c r="N76" s="2" t="s">
        <v>249</v>
      </c>
      <c r="O76" s="2">
        <v>3</v>
      </c>
      <c r="P76" s="2" t="s">
        <v>437</v>
      </c>
      <c r="Q76" s="27" t="s">
        <v>438</v>
      </c>
      <c r="R76" s="27" t="s">
        <v>439</v>
      </c>
      <c r="S76" s="27" t="s">
        <v>440</v>
      </c>
      <c r="T76" s="27" t="s">
        <v>440</v>
      </c>
      <c r="U76" s="27" t="s">
        <v>440</v>
      </c>
      <c r="V76" s="27" t="s">
        <v>437</v>
      </c>
      <c r="W76" s="27" t="s">
        <v>440</v>
      </c>
      <c r="X76" s="27"/>
      <c r="Y76" s="27">
        <v>1</v>
      </c>
      <c r="Z76" s="27" t="s">
        <v>67</v>
      </c>
      <c r="AA76" s="126" t="s">
        <v>67</v>
      </c>
    </row>
    <row r="77" spans="1:27" s="46" customFormat="1" ht="25.5">
      <c r="A77" s="209">
        <v>4</v>
      </c>
      <c r="B77" s="2" t="s">
        <v>240</v>
      </c>
      <c r="C77" s="2" t="s">
        <v>131</v>
      </c>
      <c r="D77" s="2" t="s">
        <v>66</v>
      </c>
      <c r="E77" s="23" t="s">
        <v>67</v>
      </c>
      <c r="F77" s="23" t="s">
        <v>67</v>
      </c>
      <c r="G77" s="2"/>
      <c r="H77" s="353">
        <v>21970.66</v>
      </c>
      <c r="I77" s="43" t="s">
        <v>627</v>
      </c>
      <c r="J77" s="42" t="s">
        <v>133</v>
      </c>
      <c r="K77" s="45" t="s">
        <v>443</v>
      </c>
      <c r="L77" s="2" t="s">
        <v>136</v>
      </c>
      <c r="M77" s="2" t="s">
        <v>250</v>
      </c>
      <c r="N77" s="2" t="s">
        <v>251</v>
      </c>
      <c r="O77" s="2">
        <v>4</v>
      </c>
      <c r="P77" s="2" t="s">
        <v>437</v>
      </c>
      <c r="Q77" s="27" t="s">
        <v>444</v>
      </c>
      <c r="R77" s="27" t="s">
        <v>439</v>
      </c>
      <c r="S77" s="27" t="s">
        <v>440</v>
      </c>
      <c r="T77" s="27" t="s">
        <v>440</v>
      </c>
      <c r="U77" s="27" t="s">
        <v>440</v>
      </c>
      <c r="V77" s="27" t="s">
        <v>437</v>
      </c>
      <c r="W77" s="27" t="s">
        <v>440</v>
      </c>
      <c r="X77" s="27"/>
      <c r="Y77" s="27">
        <v>1</v>
      </c>
      <c r="Z77" s="27" t="s">
        <v>67</v>
      </c>
      <c r="AA77" s="126"/>
    </row>
    <row r="78" spans="1:27" s="46" customFormat="1" ht="51">
      <c r="A78" s="209">
        <v>5</v>
      </c>
      <c r="B78" s="2" t="s">
        <v>241</v>
      </c>
      <c r="C78" s="2" t="s">
        <v>131</v>
      </c>
      <c r="D78" s="2" t="s">
        <v>66</v>
      </c>
      <c r="E78" s="23" t="s">
        <v>67</v>
      </c>
      <c r="F78" s="23" t="s">
        <v>67</v>
      </c>
      <c r="G78" s="2"/>
      <c r="H78" s="353">
        <v>47835.92</v>
      </c>
      <c r="I78" s="43" t="s">
        <v>627</v>
      </c>
      <c r="J78" s="42" t="s">
        <v>133</v>
      </c>
      <c r="K78" s="45" t="s">
        <v>445</v>
      </c>
      <c r="L78" s="2" t="s">
        <v>136</v>
      </c>
      <c r="M78" s="2" t="s">
        <v>446</v>
      </c>
      <c r="N78" s="2" t="s">
        <v>252</v>
      </c>
      <c r="O78" s="2">
        <v>5</v>
      </c>
      <c r="P78" s="2" t="s">
        <v>437</v>
      </c>
      <c r="Q78" s="27" t="s">
        <v>447</v>
      </c>
      <c r="R78" s="27" t="s">
        <v>439</v>
      </c>
      <c r="S78" s="27" t="s">
        <v>440</v>
      </c>
      <c r="T78" s="27" t="s">
        <v>440</v>
      </c>
      <c r="U78" s="27" t="s">
        <v>440</v>
      </c>
      <c r="V78" s="27" t="s">
        <v>437</v>
      </c>
      <c r="W78" s="27" t="s">
        <v>440</v>
      </c>
      <c r="X78" s="27"/>
      <c r="Y78" s="27">
        <v>1</v>
      </c>
      <c r="Z78" s="27" t="s">
        <v>67</v>
      </c>
      <c r="AA78" s="126" t="s">
        <v>67</v>
      </c>
    </row>
    <row r="79" spans="1:27" s="46" customFormat="1" ht="25.5">
      <c r="A79" s="209">
        <v>6</v>
      </c>
      <c r="B79" s="2" t="s">
        <v>242</v>
      </c>
      <c r="C79" s="2" t="s">
        <v>131</v>
      </c>
      <c r="D79" s="2" t="s">
        <v>66</v>
      </c>
      <c r="E79" s="23" t="s">
        <v>67</v>
      </c>
      <c r="F79" s="23" t="s">
        <v>67</v>
      </c>
      <c r="G79" s="2">
        <v>1930</v>
      </c>
      <c r="H79" s="353">
        <v>27317.34</v>
      </c>
      <c r="I79" s="43" t="s">
        <v>627</v>
      </c>
      <c r="J79" s="42" t="s">
        <v>133</v>
      </c>
      <c r="K79" s="45" t="s">
        <v>246</v>
      </c>
      <c r="L79" s="2" t="s">
        <v>136</v>
      </c>
      <c r="M79" s="2" t="s">
        <v>247</v>
      </c>
      <c r="N79" s="2" t="s">
        <v>138</v>
      </c>
      <c r="O79" s="2">
        <v>6</v>
      </c>
      <c r="P79" s="2" t="s">
        <v>437</v>
      </c>
      <c r="Q79" s="27" t="s">
        <v>438</v>
      </c>
      <c r="R79" s="27" t="s">
        <v>448</v>
      </c>
      <c r="S79" s="27" t="s">
        <v>440</v>
      </c>
      <c r="T79" s="27" t="s">
        <v>440</v>
      </c>
      <c r="U79" s="27" t="s">
        <v>440</v>
      </c>
      <c r="V79" s="27" t="s">
        <v>437</v>
      </c>
      <c r="W79" s="27" t="s">
        <v>440</v>
      </c>
      <c r="X79" s="27"/>
      <c r="Y79" s="27">
        <v>1</v>
      </c>
      <c r="Z79" s="27" t="s">
        <v>67</v>
      </c>
      <c r="AA79" s="126" t="s">
        <v>67</v>
      </c>
    </row>
    <row r="80" spans="1:27" s="46" customFormat="1" ht="89.25">
      <c r="A80" s="209">
        <v>7</v>
      </c>
      <c r="B80" s="2" t="s">
        <v>449</v>
      </c>
      <c r="C80" s="2" t="s">
        <v>131</v>
      </c>
      <c r="D80" s="2" t="s">
        <v>66</v>
      </c>
      <c r="E80" s="23" t="s">
        <v>67</v>
      </c>
      <c r="F80" s="23" t="s">
        <v>67</v>
      </c>
      <c r="G80" s="2">
        <v>1970</v>
      </c>
      <c r="H80" s="353">
        <v>797472.96</v>
      </c>
      <c r="I80" s="43" t="s">
        <v>627</v>
      </c>
      <c r="J80" s="42" t="s">
        <v>450</v>
      </c>
      <c r="K80" s="45" t="s">
        <v>451</v>
      </c>
      <c r="L80" s="2" t="s">
        <v>136</v>
      </c>
      <c r="M80" s="2" t="s">
        <v>247</v>
      </c>
      <c r="N80" s="2" t="s">
        <v>138</v>
      </c>
      <c r="O80" s="2">
        <v>7</v>
      </c>
      <c r="P80" s="2" t="s">
        <v>437</v>
      </c>
      <c r="Q80" s="27" t="s">
        <v>452</v>
      </c>
      <c r="R80" s="27" t="s">
        <v>439</v>
      </c>
      <c r="S80" s="27" t="s">
        <v>440</v>
      </c>
      <c r="T80" s="27" t="s">
        <v>440</v>
      </c>
      <c r="U80" s="27" t="s">
        <v>440</v>
      </c>
      <c r="V80" s="27" t="s">
        <v>440</v>
      </c>
      <c r="W80" s="27" t="s">
        <v>440</v>
      </c>
      <c r="X80" s="27"/>
      <c r="Y80" s="27"/>
      <c r="Z80" s="27" t="s">
        <v>67</v>
      </c>
      <c r="AA80" s="126" t="s">
        <v>67</v>
      </c>
    </row>
    <row r="81" spans="1:27" s="46" customFormat="1" ht="63.75">
      <c r="A81" s="209">
        <v>8</v>
      </c>
      <c r="B81" s="2" t="s">
        <v>243</v>
      </c>
      <c r="C81" s="2" t="s">
        <v>131</v>
      </c>
      <c r="D81" s="2" t="s">
        <v>66</v>
      </c>
      <c r="E81" s="23" t="s">
        <v>67</v>
      </c>
      <c r="F81" s="23" t="s">
        <v>67</v>
      </c>
      <c r="G81" s="2">
        <v>1919</v>
      </c>
      <c r="H81" s="353">
        <v>207986.32</v>
      </c>
      <c r="I81" s="43" t="s">
        <v>627</v>
      </c>
      <c r="J81" s="42" t="s">
        <v>133</v>
      </c>
      <c r="K81" s="45" t="s">
        <v>453</v>
      </c>
      <c r="L81" s="2" t="s">
        <v>136</v>
      </c>
      <c r="M81" s="2" t="s">
        <v>247</v>
      </c>
      <c r="N81" s="2" t="s">
        <v>138</v>
      </c>
      <c r="O81" s="2">
        <v>8</v>
      </c>
      <c r="P81" s="2" t="s">
        <v>437</v>
      </c>
      <c r="Q81" s="27" t="s">
        <v>454</v>
      </c>
      <c r="R81" s="27" t="s">
        <v>439</v>
      </c>
      <c r="S81" s="27" t="s">
        <v>440</v>
      </c>
      <c r="T81" s="27" t="s">
        <v>440</v>
      </c>
      <c r="U81" s="27" t="s">
        <v>440</v>
      </c>
      <c r="V81" s="27" t="s">
        <v>437</v>
      </c>
      <c r="W81" s="27" t="s">
        <v>440</v>
      </c>
      <c r="X81" s="27"/>
      <c r="Y81" s="27"/>
      <c r="Z81" s="27" t="s">
        <v>67</v>
      </c>
      <c r="AA81" s="126" t="s">
        <v>67</v>
      </c>
    </row>
    <row r="82" spans="1:27" s="46" customFormat="1" ht="25.5">
      <c r="A82" s="209">
        <v>9</v>
      </c>
      <c r="B82" s="2" t="s">
        <v>455</v>
      </c>
      <c r="C82" s="2" t="s">
        <v>244</v>
      </c>
      <c r="D82" s="2" t="s">
        <v>66</v>
      </c>
      <c r="E82" s="23" t="s">
        <v>67</v>
      </c>
      <c r="F82" s="23" t="s">
        <v>67</v>
      </c>
      <c r="G82" s="2"/>
      <c r="H82" s="353">
        <v>5162.25</v>
      </c>
      <c r="I82" s="43" t="s">
        <v>627</v>
      </c>
      <c r="J82" s="42" t="s">
        <v>133</v>
      </c>
      <c r="K82" s="45" t="s">
        <v>451</v>
      </c>
      <c r="L82" s="2" t="s">
        <v>136</v>
      </c>
      <c r="M82" s="2" t="s">
        <v>247</v>
      </c>
      <c r="N82" s="27" t="s">
        <v>139</v>
      </c>
      <c r="O82" s="2">
        <v>9</v>
      </c>
      <c r="P82" s="27" t="s">
        <v>437</v>
      </c>
      <c r="Q82" s="27" t="s">
        <v>437</v>
      </c>
      <c r="R82" s="27" t="s">
        <v>456</v>
      </c>
      <c r="S82" s="27" t="s">
        <v>448</v>
      </c>
      <c r="T82" s="27" t="s">
        <v>448</v>
      </c>
      <c r="U82" s="27" t="s">
        <v>457</v>
      </c>
      <c r="V82" s="27" t="s">
        <v>437</v>
      </c>
      <c r="W82" s="27" t="s">
        <v>457</v>
      </c>
      <c r="X82" s="27"/>
      <c r="Y82" s="27"/>
      <c r="Z82" s="27" t="s">
        <v>67</v>
      </c>
      <c r="AA82" s="126" t="s">
        <v>67</v>
      </c>
    </row>
    <row r="83" spans="1:29" s="98" customFormat="1" ht="38.25" customHeight="1">
      <c r="A83" s="283">
        <v>10</v>
      </c>
      <c r="B83" s="76" t="s">
        <v>461</v>
      </c>
      <c r="C83" s="76" t="s">
        <v>462</v>
      </c>
      <c r="D83" s="206" t="s">
        <v>66</v>
      </c>
      <c r="E83" s="76" t="s">
        <v>67</v>
      </c>
      <c r="F83" s="76" t="s">
        <v>67</v>
      </c>
      <c r="G83" s="76">
        <v>2012</v>
      </c>
      <c r="H83" s="354">
        <v>28812.31</v>
      </c>
      <c r="I83" s="340" t="s">
        <v>627</v>
      </c>
      <c r="J83" s="114"/>
      <c r="K83" s="76" t="s">
        <v>463</v>
      </c>
      <c r="L83" s="76" t="s">
        <v>437</v>
      </c>
      <c r="M83" s="76" t="s">
        <v>437</v>
      </c>
      <c r="N83" s="76" t="s">
        <v>437</v>
      </c>
      <c r="O83" s="2">
        <v>10</v>
      </c>
      <c r="P83" s="76" t="s">
        <v>437</v>
      </c>
      <c r="Q83" s="76" t="s">
        <v>437</v>
      </c>
      <c r="R83" s="76" t="s">
        <v>437</v>
      </c>
      <c r="S83" s="76" t="s">
        <v>437</v>
      </c>
      <c r="T83" s="76" t="s">
        <v>437</v>
      </c>
      <c r="U83" s="76" t="s">
        <v>437</v>
      </c>
      <c r="V83" s="76" t="s">
        <v>437</v>
      </c>
      <c r="W83" s="76" t="s">
        <v>437</v>
      </c>
      <c r="X83" s="76"/>
      <c r="Y83" s="76"/>
      <c r="Z83" s="76" t="s">
        <v>67</v>
      </c>
      <c r="AA83" s="284" t="s">
        <v>67</v>
      </c>
      <c r="AB83" s="392"/>
      <c r="AC83" s="393"/>
    </row>
    <row r="84" spans="1:27" s="98" customFormat="1" ht="25.5">
      <c r="A84" s="283">
        <v>11</v>
      </c>
      <c r="B84" s="76" t="s">
        <v>464</v>
      </c>
      <c r="C84" s="76" t="s">
        <v>462</v>
      </c>
      <c r="D84" s="206" t="s">
        <v>66</v>
      </c>
      <c r="E84" s="76" t="s">
        <v>67</v>
      </c>
      <c r="F84" s="76" t="s">
        <v>67</v>
      </c>
      <c r="G84" s="76">
        <v>2012</v>
      </c>
      <c r="H84" s="354">
        <v>21949.63</v>
      </c>
      <c r="I84" s="340" t="s">
        <v>627</v>
      </c>
      <c r="J84" s="114"/>
      <c r="K84" s="76" t="s">
        <v>443</v>
      </c>
      <c r="L84" s="76" t="s">
        <v>437</v>
      </c>
      <c r="M84" s="76" t="s">
        <v>437</v>
      </c>
      <c r="N84" s="76" t="s">
        <v>437</v>
      </c>
      <c r="O84" s="2">
        <v>11</v>
      </c>
      <c r="P84" s="76" t="s">
        <v>437</v>
      </c>
      <c r="Q84" s="76" t="s">
        <v>437</v>
      </c>
      <c r="R84" s="76" t="s">
        <v>437</v>
      </c>
      <c r="S84" s="76" t="s">
        <v>437</v>
      </c>
      <c r="T84" s="76" t="s">
        <v>437</v>
      </c>
      <c r="U84" s="76" t="s">
        <v>437</v>
      </c>
      <c r="V84" s="76" t="s">
        <v>437</v>
      </c>
      <c r="W84" s="76" t="s">
        <v>437</v>
      </c>
      <c r="X84" s="76"/>
      <c r="Y84" s="76"/>
      <c r="Z84" s="76" t="s">
        <v>67</v>
      </c>
      <c r="AA84" s="284" t="s">
        <v>67</v>
      </c>
    </row>
    <row r="85" spans="1:27" s="98" customFormat="1" ht="25.5">
      <c r="A85" s="283">
        <v>12</v>
      </c>
      <c r="B85" s="76" t="s">
        <v>465</v>
      </c>
      <c r="C85" s="76" t="s">
        <v>462</v>
      </c>
      <c r="D85" s="206" t="s">
        <v>66</v>
      </c>
      <c r="E85" s="76" t="s">
        <v>67</v>
      </c>
      <c r="F85" s="76" t="s">
        <v>67</v>
      </c>
      <c r="G85" s="76">
        <v>2012</v>
      </c>
      <c r="H85" s="354">
        <v>18271.64</v>
      </c>
      <c r="I85" s="340" t="s">
        <v>627</v>
      </c>
      <c r="J85" s="114"/>
      <c r="K85" s="76" t="s">
        <v>445</v>
      </c>
      <c r="L85" s="76" t="s">
        <v>437</v>
      </c>
      <c r="M85" s="76" t="s">
        <v>437</v>
      </c>
      <c r="N85" s="76" t="s">
        <v>437</v>
      </c>
      <c r="O85" s="2">
        <v>12</v>
      </c>
      <c r="P85" s="76" t="s">
        <v>437</v>
      </c>
      <c r="Q85" s="76" t="s">
        <v>437</v>
      </c>
      <c r="R85" s="76" t="s">
        <v>437</v>
      </c>
      <c r="S85" s="76" t="s">
        <v>437</v>
      </c>
      <c r="T85" s="76" t="s">
        <v>437</v>
      </c>
      <c r="U85" s="76" t="s">
        <v>437</v>
      </c>
      <c r="V85" s="76" t="s">
        <v>437</v>
      </c>
      <c r="W85" s="76" t="s">
        <v>437</v>
      </c>
      <c r="X85" s="76"/>
      <c r="Y85" s="76"/>
      <c r="Z85" s="76" t="s">
        <v>67</v>
      </c>
      <c r="AA85" s="284" t="s">
        <v>67</v>
      </c>
    </row>
    <row r="86" spans="1:27" s="98" customFormat="1" ht="24.75" customHeight="1">
      <c r="A86" s="283">
        <v>13</v>
      </c>
      <c r="B86" s="76" t="s">
        <v>470</v>
      </c>
      <c r="C86" s="76" t="s">
        <v>462</v>
      </c>
      <c r="D86" s="76" t="s">
        <v>66</v>
      </c>
      <c r="E86" s="76" t="s">
        <v>67</v>
      </c>
      <c r="F86" s="76" t="s">
        <v>67</v>
      </c>
      <c r="G86" s="76"/>
      <c r="H86" s="77">
        <v>13716.54</v>
      </c>
      <c r="I86" s="165" t="s">
        <v>627</v>
      </c>
      <c r="J86" s="76"/>
      <c r="K86" s="76" t="s">
        <v>441</v>
      </c>
      <c r="L86" s="76"/>
      <c r="M86" s="76"/>
      <c r="N86" s="76"/>
      <c r="O86" s="2">
        <v>13</v>
      </c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284"/>
    </row>
    <row r="87" spans="1:27" s="98" customFormat="1" ht="25.5">
      <c r="A87" s="283">
        <v>14</v>
      </c>
      <c r="B87" s="76" t="s">
        <v>466</v>
      </c>
      <c r="C87" s="76" t="s">
        <v>462</v>
      </c>
      <c r="D87" s="206" t="s">
        <v>66</v>
      </c>
      <c r="E87" s="76" t="s">
        <v>67</v>
      </c>
      <c r="F87" s="76" t="s">
        <v>67</v>
      </c>
      <c r="G87" s="76">
        <v>2012</v>
      </c>
      <c r="H87" s="354">
        <v>28514.55</v>
      </c>
      <c r="I87" s="340" t="s">
        <v>627</v>
      </c>
      <c r="J87" s="114"/>
      <c r="K87" s="76" t="s">
        <v>467</v>
      </c>
      <c r="L87" s="76" t="s">
        <v>437</v>
      </c>
      <c r="M87" s="76" t="s">
        <v>437</v>
      </c>
      <c r="N87" s="76" t="s">
        <v>437</v>
      </c>
      <c r="O87" s="2">
        <v>14</v>
      </c>
      <c r="P87" s="76" t="s">
        <v>437</v>
      </c>
      <c r="Q87" s="76" t="s">
        <v>437</v>
      </c>
      <c r="R87" s="76" t="s">
        <v>437</v>
      </c>
      <c r="S87" s="76" t="s">
        <v>437</v>
      </c>
      <c r="T87" s="76" t="s">
        <v>437</v>
      </c>
      <c r="U87" s="76" t="s">
        <v>437</v>
      </c>
      <c r="V87" s="76" t="s">
        <v>437</v>
      </c>
      <c r="W87" s="76" t="s">
        <v>437</v>
      </c>
      <c r="X87" s="76"/>
      <c r="Y87" s="76"/>
      <c r="Z87" s="76" t="s">
        <v>67</v>
      </c>
      <c r="AA87" s="284" t="s">
        <v>67</v>
      </c>
    </row>
    <row r="88" spans="1:27" s="98" customFormat="1" ht="25.5">
      <c r="A88" s="283">
        <v>15</v>
      </c>
      <c r="B88" s="76" t="s">
        <v>468</v>
      </c>
      <c r="C88" s="76" t="s">
        <v>462</v>
      </c>
      <c r="D88" s="206" t="s">
        <v>66</v>
      </c>
      <c r="E88" s="76" t="s">
        <v>67</v>
      </c>
      <c r="F88" s="76" t="s">
        <v>67</v>
      </c>
      <c r="G88" s="76">
        <v>2012</v>
      </c>
      <c r="H88" s="354">
        <v>26548.21</v>
      </c>
      <c r="I88" s="340" t="s">
        <v>627</v>
      </c>
      <c r="J88" s="114"/>
      <c r="K88" s="76" t="s">
        <v>469</v>
      </c>
      <c r="L88" s="76" t="s">
        <v>437</v>
      </c>
      <c r="M88" s="76" t="s">
        <v>437</v>
      </c>
      <c r="N88" s="76" t="s">
        <v>437</v>
      </c>
      <c r="O88" s="2">
        <v>15</v>
      </c>
      <c r="P88" s="76" t="s">
        <v>437</v>
      </c>
      <c r="Q88" s="76" t="s">
        <v>437</v>
      </c>
      <c r="R88" s="76" t="s">
        <v>437</v>
      </c>
      <c r="S88" s="76" t="s">
        <v>437</v>
      </c>
      <c r="T88" s="76" t="s">
        <v>437</v>
      </c>
      <c r="U88" s="76" t="s">
        <v>437</v>
      </c>
      <c r="V88" s="76" t="s">
        <v>437</v>
      </c>
      <c r="W88" s="76" t="s">
        <v>437</v>
      </c>
      <c r="X88" s="76"/>
      <c r="Y88" s="76"/>
      <c r="Z88" s="76" t="s">
        <v>67</v>
      </c>
      <c r="AA88" s="284" t="s">
        <v>67</v>
      </c>
    </row>
    <row r="89" spans="1:27" s="98" customFormat="1" ht="25.5">
      <c r="A89" s="283">
        <v>16</v>
      </c>
      <c r="B89" s="76" t="s">
        <v>471</v>
      </c>
      <c r="C89" s="76" t="s">
        <v>462</v>
      </c>
      <c r="D89" s="206" t="s">
        <v>66</v>
      </c>
      <c r="E89" s="76" t="s">
        <v>67</v>
      </c>
      <c r="F89" s="76" t="s">
        <v>67</v>
      </c>
      <c r="G89" s="76">
        <v>2012</v>
      </c>
      <c r="H89" s="354">
        <v>21975.65</v>
      </c>
      <c r="I89" s="340" t="s">
        <v>627</v>
      </c>
      <c r="J89" s="114"/>
      <c r="K89" s="76" t="s">
        <v>245</v>
      </c>
      <c r="L89" s="76" t="s">
        <v>437</v>
      </c>
      <c r="M89" s="76" t="s">
        <v>437</v>
      </c>
      <c r="N89" s="76" t="s">
        <v>437</v>
      </c>
      <c r="O89" s="2">
        <v>16</v>
      </c>
      <c r="P89" s="76" t="s">
        <v>437</v>
      </c>
      <c r="Q89" s="76" t="s">
        <v>437</v>
      </c>
      <c r="R89" s="76" t="s">
        <v>437</v>
      </c>
      <c r="S89" s="76" t="s">
        <v>437</v>
      </c>
      <c r="T89" s="76" t="s">
        <v>437</v>
      </c>
      <c r="U89" s="76" t="s">
        <v>437</v>
      </c>
      <c r="V89" s="76" t="s">
        <v>437</v>
      </c>
      <c r="W89" s="76" t="s">
        <v>437</v>
      </c>
      <c r="X89" s="76"/>
      <c r="Y89" s="76"/>
      <c r="Z89" s="76" t="s">
        <v>67</v>
      </c>
      <c r="AA89" s="284" t="s">
        <v>67</v>
      </c>
    </row>
    <row r="90" spans="1:27" s="98" customFormat="1" ht="25.5">
      <c r="A90" s="283">
        <v>17</v>
      </c>
      <c r="B90" s="76" t="s">
        <v>472</v>
      </c>
      <c r="C90" s="76" t="s">
        <v>462</v>
      </c>
      <c r="D90" s="206" t="s">
        <v>66</v>
      </c>
      <c r="E90" s="76" t="s">
        <v>67</v>
      </c>
      <c r="F90" s="76" t="s">
        <v>67</v>
      </c>
      <c r="G90" s="76">
        <v>2012</v>
      </c>
      <c r="H90" s="354">
        <v>11026.04</v>
      </c>
      <c r="I90" s="340" t="s">
        <v>627</v>
      </c>
      <c r="J90" s="114"/>
      <c r="K90" s="76" t="s">
        <v>453</v>
      </c>
      <c r="L90" s="76" t="s">
        <v>437</v>
      </c>
      <c r="M90" s="76" t="s">
        <v>437</v>
      </c>
      <c r="N90" s="76" t="s">
        <v>437</v>
      </c>
      <c r="O90" s="2">
        <v>17</v>
      </c>
      <c r="P90" s="76" t="s">
        <v>437</v>
      </c>
      <c r="Q90" s="76" t="s">
        <v>437</v>
      </c>
      <c r="R90" s="76" t="s">
        <v>437</v>
      </c>
      <c r="S90" s="76" t="s">
        <v>437</v>
      </c>
      <c r="T90" s="76" t="s">
        <v>437</v>
      </c>
      <c r="U90" s="76" t="s">
        <v>437</v>
      </c>
      <c r="V90" s="76" t="s">
        <v>437</v>
      </c>
      <c r="W90" s="76" t="s">
        <v>437</v>
      </c>
      <c r="X90" s="76"/>
      <c r="Y90" s="76"/>
      <c r="Z90" s="76" t="s">
        <v>67</v>
      </c>
      <c r="AA90" s="284" t="s">
        <v>67</v>
      </c>
    </row>
    <row r="91" spans="1:27" s="98" customFormat="1" ht="25.5">
      <c r="A91" s="283">
        <v>18</v>
      </c>
      <c r="B91" s="76" t="s">
        <v>473</v>
      </c>
      <c r="C91" s="76" t="s">
        <v>462</v>
      </c>
      <c r="D91" s="206" t="s">
        <v>66</v>
      </c>
      <c r="E91" s="76" t="s">
        <v>67</v>
      </c>
      <c r="F91" s="76" t="s">
        <v>67</v>
      </c>
      <c r="G91" s="76">
        <v>2012</v>
      </c>
      <c r="H91" s="354">
        <v>28124.23</v>
      </c>
      <c r="I91" s="340" t="s">
        <v>627</v>
      </c>
      <c r="J91" s="114"/>
      <c r="K91" s="76" t="s">
        <v>474</v>
      </c>
      <c r="L91" s="76" t="s">
        <v>437</v>
      </c>
      <c r="M91" s="76" t="s">
        <v>437</v>
      </c>
      <c r="N91" s="76" t="s">
        <v>437</v>
      </c>
      <c r="O91" s="2">
        <v>18</v>
      </c>
      <c r="P91" s="76" t="s">
        <v>437</v>
      </c>
      <c r="Q91" s="76" t="s">
        <v>437</v>
      </c>
      <c r="R91" s="76" t="s">
        <v>437</v>
      </c>
      <c r="S91" s="76" t="s">
        <v>437</v>
      </c>
      <c r="T91" s="76" t="s">
        <v>437</v>
      </c>
      <c r="U91" s="76" t="s">
        <v>437</v>
      </c>
      <c r="V91" s="76" t="s">
        <v>437</v>
      </c>
      <c r="W91" s="76" t="s">
        <v>437</v>
      </c>
      <c r="X91" s="76"/>
      <c r="Y91" s="76"/>
      <c r="Z91" s="76" t="s">
        <v>67</v>
      </c>
      <c r="AA91" s="284" t="s">
        <v>67</v>
      </c>
    </row>
    <row r="92" spans="1:27" s="98" customFormat="1" ht="25.5">
      <c r="A92" s="283">
        <v>19</v>
      </c>
      <c r="B92" s="76" t="s">
        <v>475</v>
      </c>
      <c r="C92" s="76" t="s">
        <v>339</v>
      </c>
      <c r="D92" s="206" t="s">
        <v>66</v>
      </c>
      <c r="E92" s="76" t="s">
        <v>67</v>
      </c>
      <c r="F92" s="76" t="s">
        <v>67</v>
      </c>
      <c r="G92" s="76">
        <v>2014</v>
      </c>
      <c r="H92" s="354">
        <v>29889</v>
      </c>
      <c r="I92" s="340" t="s">
        <v>627</v>
      </c>
      <c r="J92" s="114"/>
      <c r="K92" s="76" t="s">
        <v>451</v>
      </c>
      <c r="L92" s="76" t="s">
        <v>437</v>
      </c>
      <c r="M92" s="76" t="s">
        <v>437</v>
      </c>
      <c r="N92" s="76" t="s">
        <v>437</v>
      </c>
      <c r="O92" s="2">
        <v>19</v>
      </c>
      <c r="P92" s="76" t="s">
        <v>437</v>
      </c>
      <c r="Q92" s="76" t="s">
        <v>437</v>
      </c>
      <c r="R92" s="76" t="s">
        <v>437</v>
      </c>
      <c r="S92" s="76" t="s">
        <v>437</v>
      </c>
      <c r="T92" s="76" t="s">
        <v>437</v>
      </c>
      <c r="U92" s="76" t="s">
        <v>437</v>
      </c>
      <c r="V92" s="76" t="s">
        <v>437</v>
      </c>
      <c r="W92" s="76" t="s">
        <v>437</v>
      </c>
      <c r="X92" s="76"/>
      <c r="Y92" s="76"/>
      <c r="Z92" s="76" t="s">
        <v>67</v>
      </c>
      <c r="AA92" s="284" t="s">
        <v>67</v>
      </c>
    </row>
    <row r="93" spans="1:27" s="98" customFormat="1" ht="25.5">
      <c r="A93" s="283">
        <v>20</v>
      </c>
      <c r="B93" s="76" t="s">
        <v>476</v>
      </c>
      <c r="C93" s="76" t="s">
        <v>339</v>
      </c>
      <c r="D93" s="206" t="s">
        <v>66</v>
      </c>
      <c r="E93" s="76" t="s">
        <v>67</v>
      </c>
      <c r="F93" s="76" t="s">
        <v>67</v>
      </c>
      <c r="G93" s="76">
        <v>2015</v>
      </c>
      <c r="H93" s="354">
        <v>29889</v>
      </c>
      <c r="I93" s="340" t="s">
        <v>627</v>
      </c>
      <c r="J93" s="114"/>
      <c r="K93" s="76" t="s">
        <v>477</v>
      </c>
      <c r="L93" s="76" t="s">
        <v>437</v>
      </c>
      <c r="M93" s="76" t="s">
        <v>437</v>
      </c>
      <c r="N93" s="76" t="s">
        <v>437</v>
      </c>
      <c r="O93" s="2">
        <v>20</v>
      </c>
      <c r="P93" s="76" t="s">
        <v>437</v>
      </c>
      <c r="Q93" s="76" t="s">
        <v>437</v>
      </c>
      <c r="R93" s="76" t="s">
        <v>437</v>
      </c>
      <c r="S93" s="76" t="s">
        <v>437</v>
      </c>
      <c r="T93" s="76" t="s">
        <v>437</v>
      </c>
      <c r="U93" s="76" t="s">
        <v>437</v>
      </c>
      <c r="V93" s="76" t="s">
        <v>437</v>
      </c>
      <c r="W93" s="76" t="s">
        <v>437</v>
      </c>
      <c r="X93" s="76"/>
      <c r="Y93" s="76"/>
      <c r="Z93" s="76" t="s">
        <v>67</v>
      </c>
      <c r="AA93" s="284" t="s">
        <v>67</v>
      </c>
    </row>
    <row r="94" spans="1:27" s="98" customFormat="1" ht="25.5">
      <c r="A94" s="283">
        <v>21</v>
      </c>
      <c r="B94" s="76" t="s">
        <v>478</v>
      </c>
      <c r="C94" s="76" t="s">
        <v>339</v>
      </c>
      <c r="D94" s="206" t="s">
        <v>66</v>
      </c>
      <c r="E94" s="76" t="s">
        <v>67</v>
      </c>
      <c r="F94" s="76" t="s">
        <v>67</v>
      </c>
      <c r="G94" s="76">
        <v>2015</v>
      </c>
      <c r="H94" s="354">
        <v>29889</v>
      </c>
      <c r="I94" s="340" t="s">
        <v>627</v>
      </c>
      <c r="J94" s="114"/>
      <c r="K94" s="76" t="s">
        <v>479</v>
      </c>
      <c r="L94" s="76" t="s">
        <v>437</v>
      </c>
      <c r="M94" s="76" t="s">
        <v>437</v>
      </c>
      <c r="N94" s="76" t="s">
        <v>437</v>
      </c>
      <c r="O94" s="2">
        <v>21</v>
      </c>
      <c r="P94" s="76" t="s">
        <v>437</v>
      </c>
      <c r="Q94" s="76" t="s">
        <v>437</v>
      </c>
      <c r="R94" s="76" t="s">
        <v>437</v>
      </c>
      <c r="S94" s="76" t="s">
        <v>437</v>
      </c>
      <c r="T94" s="76" t="s">
        <v>437</v>
      </c>
      <c r="U94" s="76" t="s">
        <v>437</v>
      </c>
      <c r="V94" s="76" t="s">
        <v>437</v>
      </c>
      <c r="W94" s="76" t="s">
        <v>437</v>
      </c>
      <c r="X94" s="76"/>
      <c r="Y94" s="76"/>
      <c r="Z94" s="76" t="s">
        <v>67</v>
      </c>
      <c r="AA94" s="284" t="s">
        <v>67</v>
      </c>
    </row>
    <row r="95" spans="1:27" s="98" customFormat="1" ht="25.5">
      <c r="A95" s="283">
        <v>22</v>
      </c>
      <c r="B95" s="76" t="s">
        <v>480</v>
      </c>
      <c r="C95" s="76" t="s">
        <v>462</v>
      </c>
      <c r="D95" s="76" t="s">
        <v>66</v>
      </c>
      <c r="E95" s="76" t="s">
        <v>67</v>
      </c>
      <c r="F95" s="76" t="s">
        <v>67</v>
      </c>
      <c r="G95" s="76">
        <v>2014</v>
      </c>
      <c r="H95" s="77">
        <v>15524.84</v>
      </c>
      <c r="I95" s="251" t="s">
        <v>627</v>
      </c>
      <c r="J95" s="76"/>
      <c r="K95" s="76" t="s">
        <v>451</v>
      </c>
      <c r="L95" s="76" t="s">
        <v>437</v>
      </c>
      <c r="M95" s="76" t="s">
        <v>437</v>
      </c>
      <c r="N95" s="76" t="s">
        <v>481</v>
      </c>
      <c r="O95" s="2">
        <v>22</v>
      </c>
      <c r="P95" s="76" t="s">
        <v>437</v>
      </c>
      <c r="Q95" s="76" t="s">
        <v>437</v>
      </c>
      <c r="R95" s="76" t="s">
        <v>437</v>
      </c>
      <c r="S95" s="76" t="s">
        <v>437</v>
      </c>
      <c r="T95" s="76" t="s">
        <v>437</v>
      </c>
      <c r="U95" s="76" t="s">
        <v>437</v>
      </c>
      <c r="V95" s="76" t="s">
        <v>437</v>
      </c>
      <c r="W95" s="76" t="s">
        <v>437</v>
      </c>
      <c r="X95" s="76"/>
      <c r="Y95" s="76"/>
      <c r="Z95" s="76" t="s">
        <v>67</v>
      </c>
      <c r="AA95" s="284" t="s">
        <v>67</v>
      </c>
    </row>
    <row r="96" spans="1:27" s="4" customFormat="1" ht="24.75" customHeight="1" thickBot="1">
      <c r="A96" s="372" t="s">
        <v>13</v>
      </c>
      <c r="B96" s="373"/>
      <c r="C96" s="373"/>
      <c r="D96" s="373"/>
      <c r="E96" s="373"/>
      <c r="F96" s="373"/>
      <c r="G96" s="373"/>
      <c r="H96" s="357">
        <f>SUM(H74:H95)</f>
        <v>2279168.7199999997</v>
      </c>
      <c r="I96" s="285"/>
      <c r="J96" s="285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12"/>
      <c r="X96" s="212"/>
      <c r="Y96" s="212"/>
      <c r="Z96" s="212"/>
      <c r="AA96" s="287"/>
    </row>
    <row r="97" spans="1:27" s="10" customFormat="1" ht="18" customHeight="1" thickBot="1">
      <c r="A97" s="35"/>
      <c r="B97" s="35"/>
      <c r="C97" s="35"/>
      <c r="D97" s="35"/>
      <c r="E97" s="173"/>
      <c r="F97" s="173"/>
      <c r="G97" s="173"/>
      <c r="H97" s="75"/>
      <c r="I97" s="75"/>
      <c r="J97" s="75"/>
      <c r="K97" s="71"/>
      <c r="L97" s="71"/>
      <c r="M97" s="71"/>
      <c r="N97" s="71"/>
      <c r="O97" s="71"/>
      <c r="P97" s="71"/>
      <c r="Q97" s="71"/>
      <c r="R97" s="71"/>
      <c r="S97" s="278"/>
      <c r="T97" s="278"/>
      <c r="U97" s="278"/>
      <c r="V97" s="278"/>
      <c r="W97" s="47"/>
      <c r="X97" s="47"/>
      <c r="Y97" s="47"/>
      <c r="Z97" s="47"/>
      <c r="AA97" s="47"/>
    </row>
    <row r="98" spans="1:27" s="10" customFormat="1" ht="24.75" customHeight="1" thickBot="1">
      <c r="A98" s="174"/>
      <c r="B98" s="174"/>
      <c r="C98" s="173"/>
      <c r="D98" s="173"/>
      <c r="E98" s="380" t="s">
        <v>633</v>
      </c>
      <c r="F98" s="381"/>
      <c r="G98" s="382"/>
      <c r="H98" s="279">
        <f>SUM(H31,H35,H40,H43,H57,H60,H68,H72,H96)</f>
        <v>12065111.760000002</v>
      </c>
      <c r="I98" s="276"/>
      <c r="J98" s="276"/>
      <c r="K98" s="174"/>
      <c r="L98" s="5"/>
      <c r="M98" s="174"/>
      <c r="N98" s="5"/>
      <c r="O98" s="5"/>
      <c r="P98" s="5"/>
      <c r="Q98" s="5"/>
      <c r="R98" s="5"/>
      <c r="S98" s="173"/>
      <c r="T98" s="173"/>
      <c r="U98" s="173"/>
      <c r="V98" s="173"/>
      <c r="W98" s="47"/>
      <c r="X98" s="47"/>
      <c r="Y98" s="47"/>
      <c r="Z98" s="47"/>
      <c r="AA98" s="47"/>
    </row>
    <row r="99" spans="1:27" s="10" customFormat="1" ht="24.75" customHeight="1">
      <c r="A99" s="174"/>
      <c r="B99" s="174"/>
      <c r="C99" s="174"/>
      <c r="D99" s="280"/>
      <c r="E99" s="280"/>
      <c r="F99" s="175"/>
      <c r="G99" s="174"/>
      <c r="H99" s="174"/>
      <c r="I99" s="344"/>
      <c r="J99" s="174"/>
      <c r="K99" s="174"/>
      <c r="L99" s="5"/>
      <c r="M99" s="174"/>
      <c r="N99" s="5"/>
      <c r="O99" s="5"/>
      <c r="P99" s="5"/>
      <c r="Q99" s="5"/>
      <c r="R99" s="5"/>
      <c r="S99" s="173"/>
      <c r="T99" s="173"/>
      <c r="U99" s="173"/>
      <c r="V99" s="173"/>
      <c r="W99" s="47"/>
      <c r="X99" s="47"/>
      <c r="Y99" s="47"/>
      <c r="Z99" s="47"/>
      <c r="AA99" s="47"/>
    </row>
    <row r="100" spans="1:27" s="10" customFormat="1" ht="24.75" customHeight="1">
      <c r="A100" s="174"/>
      <c r="B100" s="174"/>
      <c r="C100" s="174"/>
      <c r="D100" s="280"/>
      <c r="E100" s="280"/>
      <c r="F100" s="175"/>
      <c r="G100" s="174"/>
      <c r="H100" s="174"/>
      <c r="I100" s="344"/>
      <c r="J100" s="174"/>
      <c r="K100" s="174"/>
      <c r="L100" s="5"/>
      <c r="M100" s="174"/>
      <c r="N100" s="5"/>
      <c r="O100" s="5"/>
      <c r="P100" s="5"/>
      <c r="Q100" s="5"/>
      <c r="R100" s="5"/>
      <c r="S100" s="173"/>
      <c r="T100" s="173"/>
      <c r="U100" s="173"/>
      <c r="V100" s="173"/>
      <c r="W100" s="47"/>
      <c r="X100" s="47"/>
      <c r="Y100" s="47"/>
      <c r="Z100" s="47"/>
      <c r="AA100" s="47"/>
    </row>
    <row r="101" spans="1:27" s="169" customFormat="1" ht="12.75" customHeight="1">
      <c r="A101" s="174"/>
      <c r="B101" s="174"/>
      <c r="C101" s="174"/>
      <c r="D101" s="280"/>
      <c r="E101" s="280"/>
      <c r="F101" s="175"/>
      <c r="G101" s="174"/>
      <c r="H101" s="174"/>
      <c r="I101" s="344"/>
      <c r="J101" s="174"/>
      <c r="K101" s="174"/>
      <c r="L101" s="174"/>
      <c r="M101" s="174"/>
      <c r="N101" s="174"/>
      <c r="O101" s="174"/>
      <c r="P101" s="174"/>
      <c r="Q101" s="174"/>
      <c r="R101" s="174"/>
      <c r="S101" s="281"/>
      <c r="T101" s="281"/>
      <c r="U101" s="281"/>
      <c r="V101" s="281"/>
      <c r="W101" s="74"/>
      <c r="X101" s="74"/>
      <c r="Y101" s="74"/>
      <c r="Z101" s="74"/>
      <c r="AA101" s="74"/>
    </row>
    <row r="102" spans="1:27" s="10" customFormat="1" ht="12.75">
      <c r="A102" s="174"/>
      <c r="B102" s="174"/>
      <c r="C102" s="174"/>
      <c r="D102" s="280"/>
      <c r="E102" s="280"/>
      <c r="F102" s="175"/>
      <c r="G102" s="174"/>
      <c r="H102" s="174"/>
      <c r="I102" s="344"/>
      <c r="J102" s="174"/>
      <c r="K102" s="174"/>
      <c r="L102" s="5"/>
      <c r="M102" s="174"/>
      <c r="N102" s="5"/>
      <c r="O102" s="5"/>
      <c r="P102" s="5"/>
      <c r="Q102" s="5"/>
      <c r="R102" s="5"/>
      <c r="S102" s="173"/>
      <c r="T102" s="173"/>
      <c r="U102" s="173"/>
      <c r="V102" s="173"/>
      <c r="W102" s="47"/>
      <c r="X102" s="47"/>
      <c r="Y102" s="47"/>
      <c r="Z102" s="47"/>
      <c r="AA102" s="47"/>
    </row>
    <row r="103" spans="1:27" s="10" customFormat="1" ht="12.75">
      <c r="A103" s="174"/>
      <c r="B103" s="174"/>
      <c r="C103" s="174"/>
      <c r="D103" s="280"/>
      <c r="E103" s="280"/>
      <c r="F103" s="175"/>
      <c r="G103" s="174"/>
      <c r="H103" s="174"/>
      <c r="I103" s="344"/>
      <c r="J103" s="174"/>
      <c r="K103" s="174"/>
      <c r="L103" s="5"/>
      <c r="M103" s="174"/>
      <c r="N103" s="5"/>
      <c r="O103" s="5"/>
      <c r="P103" s="5"/>
      <c r="Q103" s="5"/>
      <c r="R103" s="5"/>
      <c r="S103" s="173"/>
      <c r="T103" s="173"/>
      <c r="U103" s="173"/>
      <c r="V103" s="173"/>
      <c r="W103" s="47"/>
      <c r="X103" s="47"/>
      <c r="Y103" s="47"/>
      <c r="Z103" s="47"/>
      <c r="AA103" s="47"/>
    </row>
    <row r="104" spans="1:27" s="169" customFormat="1" ht="12.75">
      <c r="A104" s="174"/>
      <c r="B104" s="174"/>
      <c r="C104" s="174"/>
      <c r="D104" s="280"/>
      <c r="E104" s="280"/>
      <c r="F104" s="175"/>
      <c r="G104" s="174"/>
      <c r="H104" s="174"/>
      <c r="I104" s="344"/>
      <c r="J104" s="174"/>
      <c r="K104" s="174"/>
      <c r="L104" s="174"/>
      <c r="M104" s="174"/>
      <c r="N104" s="174"/>
      <c r="O104" s="174"/>
      <c r="P104" s="174"/>
      <c r="Q104" s="174"/>
      <c r="R104" s="174"/>
      <c r="S104" s="281"/>
      <c r="T104" s="281"/>
      <c r="U104" s="281"/>
      <c r="V104" s="281"/>
      <c r="W104" s="74"/>
      <c r="X104" s="74"/>
      <c r="Y104" s="74"/>
      <c r="Z104" s="74"/>
      <c r="AA104" s="74"/>
    </row>
    <row r="105" spans="1:27" s="169" customFormat="1" ht="21.75" customHeight="1">
      <c r="A105" s="174"/>
      <c r="B105" s="174"/>
      <c r="C105" s="174"/>
      <c r="D105" s="280"/>
      <c r="E105" s="280"/>
      <c r="F105" s="175"/>
      <c r="G105" s="174"/>
      <c r="H105" s="174"/>
      <c r="I105" s="344"/>
      <c r="J105" s="174"/>
      <c r="K105" s="174"/>
      <c r="L105" s="174"/>
      <c r="M105" s="174"/>
      <c r="N105" s="174"/>
      <c r="O105" s="174"/>
      <c r="P105" s="174"/>
      <c r="Q105" s="174"/>
      <c r="R105" s="174"/>
      <c r="S105" s="281"/>
      <c r="T105" s="281"/>
      <c r="U105" s="281"/>
      <c r="V105" s="281"/>
      <c r="W105" s="74"/>
      <c r="X105" s="74"/>
      <c r="Y105" s="74"/>
      <c r="Z105" s="74"/>
      <c r="AA105" s="74"/>
    </row>
  </sheetData>
  <sheetProtection/>
  <mergeCells count="42">
    <mergeCell ref="X3:X4"/>
    <mergeCell ref="Y3:Y4"/>
    <mergeCell ref="C3:C4"/>
    <mergeCell ref="G33:G34"/>
    <mergeCell ref="AB83:AC83"/>
    <mergeCell ref="Z3:Z4"/>
    <mergeCell ref="AA3:AA4"/>
    <mergeCell ref="L3:N3"/>
    <mergeCell ref="O3:O4"/>
    <mergeCell ref="P3:P4"/>
    <mergeCell ref="Q3:Q4"/>
    <mergeCell ref="R3:W3"/>
    <mergeCell ref="A57:C57"/>
    <mergeCell ref="A61:H61"/>
    <mergeCell ref="B72:C72"/>
    <mergeCell ref="A69:H69"/>
    <mergeCell ref="A60:C60"/>
    <mergeCell ref="H3:H4"/>
    <mergeCell ref="A68:C68"/>
    <mergeCell ref="A36:V36"/>
    <mergeCell ref="K3:K4"/>
    <mergeCell ref="D3:D4"/>
    <mergeCell ref="A43:F43"/>
    <mergeCell ref="J3:J4"/>
    <mergeCell ref="A1:H1"/>
    <mergeCell ref="A40:C40"/>
    <mergeCell ref="A32:H32"/>
    <mergeCell ref="E98:G98"/>
    <mergeCell ref="B3:B4"/>
    <mergeCell ref="A31:F31"/>
    <mergeCell ref="A44:H44"/>
    <mergeCell ref="A35:C35"/>
    <mergeCell ref="I3:I4"/>
    <mergeCell ref="A96:G96"/>
    <mergeCell ref="A3:A4"/>
    <mergeCell ref="E3:E4"/>
    <mergeCell ref="F3:F4"/>
    <mergeCell ref="A73:H73"/>
    <mergeCell ref="G3:G4"/>
    <mergeCell ref="A5:F5"/>
    <mergeCell ref="A58:H58"/>
    <mergeCell ref="A41:H41"/>
  </mergeCells>
  <printOptions/>
  <pageMargins left="0" right="0" top="0.984251968503937" bottom="0.1968503937007874" header="0.5118110236220472" footer="0.5118110236220472"/>
  <pageSetup fitToHeight="8" fitToWidth="2" horizontalDpi="600" verticalDpi="600" orientation="landscape" paperSize="9" scale="52" r:id="rId1"/>
  <headerFooter alignWithMargins="0">
    <oddFooter>&amp;CStrona &amp;P z &amp;N</oddFooter>
  </headerFooter>
  <rowBreaks count="3" manualBreakCount="3">
    <brk id="21" max="26" man="1"/>
    <brk id="43" max="26" man="1"/>
    <brk id="57" max="26" man="1"/>
  </rowBreaks>
  <colBreaks count="1" manualBreakCount="1">
    <brk id="14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3"/>
  <sheetViews>
    <sheetView zoomScale="110" zoomScaleNormal="110" zoomScaleSheetLayoutView="100" zoomScalePageLayoutView="0" workbookViewId="0" topLeftCell="A127">
      <selection activeCell="N122" sqref="N122"/>
    </sheetView>
  </sheetViews>
  <sheetFormatPr defaultColWidth="9.140625" defaultRowHeight="12.75"/>
  <cols>
    <col min="1" max="1" width="5.57421875" style="9" customWidth="1"/>
    <col min="2" max="2" width="47.57421875" style="18" customWidth="1"/>
    <col min="3" max="3" width="15.421875" style="11" customWidth="1"/>
    <col min="4" max="4" width="18.421875" style="21" customWidth="1"/>
    <col min="5" max="5" width="12.140625" style="0" bestFit="1" customWidth="1"/>
    <col min="6" max="6" width="11.140625" style="0" customWidth="1"/>
  </cols>
  <sheetData>
    <row r="1" spans="1:4" ht="12.75">
      <c r="A1" s="17" t="s">
        <v>97</v>
      </c>
      <c r="D1" s="25"/>
    </row>
    <row r="3" spans="1:4" ht="12.75">
      <c r="A3" s="398" t="s">
        <v>347</v>
      </c>
      <c r="B3" s="398"/>
      <c r="C3" s="398"/>
      <c r="D3" s="398"/>
    </row>
    <row r="4" spans="1:4" ht="39" customHeight="1">
      <c r="A4" s="3" t="s">
        <v>15</v>
      </c>
      <c r="B4" s="3" t="s">
        <v>23</v>
      </c>
      <c r="C4" s="3" t="s">
        <v>24</v>
      </c>
      <c r="D4" s="30" t="s">
        <v>25</v>
      </c>
    </row>
    <row r="5" spans="1:4" ht="12.75" customHeight="1">
      <c r="A5" s="396" t="s">
        <v>62</v>
      </c>
      <c r="B5" s="396"/>
      <c r="C5" s="396"/>
      <c r="D5" s="396"/>
    </row>
    <row r="6" spans="1:4" s="12" customFormat="1" ht="12.75">
      <c r="A6" s="2">
        <v>1</v>
      </c>
      <c r="B6" s="1" t="s">
        <v>402</v>
      </c>
      <c r="C6" s="2">
        <v>2011</v>
      </c>
      <c r="D6" s="40">
        <v>3718.15</v>
      </c>
    </row>
    <row r="7" spans="1:4" s="12" customFormat="1" ht="12.75">
      <c r="A7" s="2">
        <v>2</v>
      </c>
      <c r="B7" s="1" t="s">
        <v>402</v>
      </c>
      <c r="C7" s="2">
        <v>2011</v>
      </c>
      <c r="D7" s="40">
        <v>3718.15</v>
      </c>
    </row>
    <row r="8" spans="1:4" s="12" customFormat="1" ht="12.75">
      <c r="A8" s="2">
        <v>3</v>
      </c>
      <c r="B8" s="1" t="s">
        <v>402</v>
      </c>
      <c r="C8" s="2">
        <v>2012</v>
      </c>
      <c r="D8" s="40">
        <v>2885.35</v>
      </c>
    </row>
    <row r="9" spans="1:4" s="12" customFormat="1" ht="12.75">
      <c r="A9" s="2">
        <v>4</v>
      </c>
      <c r="B9" s="1" t="s">
        <v>402</v>
      </c>
      <c r="C9" s="2">
        <v>2012</v>
      </c>
      <c r="D9" s="40">
        <v>2885.35</v>
      </c>
    </row>
    <row r="10" spans="1:4" s="12" customFormat="1" ht="12.75">
      <c r="A10" s="2">
        <v>5</v>
      </c>
      <c r="B10" s="1" t="s">
        <v>402</v>
      </c>
      <c r="C10" s="2">
        <v>2012</v>
      </c>
      <c r="D10" s="40">
        <v>3296.36</v>
      </c>
    </row>
    <row r="11" spans="1:4" s="12" customFormat="1" ht="12.75">
      <c r="A11" s="2">
        <v>6</v>
      </c>
      <c r="B11" s="1" t="s">
        <v>402</v>
      </c>
      <c r="C11" s="2">
        <v>2012</v>
      </c>
      <c r="D11" s="40">
        <v>2592.72</v>
      </c>
    </row>
    <row r="12" spans="1:4" s="12" customFormat="1" ht="12.75">
      <c r="A12" s="2">
        <v>7</v>
      </c>
      <c r="B12" s="1" t="s">
        <v>402</v>
      </c>
      <c r="C12" s="2">
        <v>2012</v>
      </c>
      <c r="D12" s="40">
        <v>3006.85</v>
      </c>
    </row>
    <row r="13" spans="1:4" s="12" customFormat="1" ht="12.75">
      <c r="A13" s="2">
        <v>8</v>
      </c>
      <c r="B13" s="1" t="s">
        <v>402</v>
      </c>
      <c r="C13" s="2">
        <v>2013</v>
      </c>
      <c r="D13" s="40">
        <v>4197.7</v>
      </c>
    </row>
    <row r="14" spans="1:4" s="12" customFormat="1" ht="12.75">
      <c r="A14" s="2">
        <v>9</v>
      </c>
      <c r="B14" s="1" t="s">
        <v>402</v>
      </c>
      <c r="C14" s="2">
        <v>2014</v>
      </c>
      <c r="D14" s="40">
        <v>3496.45</v>
      </c>
    </row>
    <row r="15" spans="1:4" s="12" customFormat="1" ht="12.75">
      <c r="A15" s="2">
        <v>10</v>
      </c>
      <c r="B15" s="1" t="s">
        <v>403</v>
      </c>
      <c r="C15" s="2">
        <v>2011</v>
      </c>
      <c r="D15" s="40">
        <v>550.01</v>
      </c>
    </row>
    <row r="16" spans="1:4" s="12" customFormat="1" ht="12.75">
      <c r="A16" s="2">
        <v>11</v>
      </c>
      <c r="B16" s="1" t="s">
        <v>402</v>
      </c>
      <c r="C16" s="2">
        <v>2013</v>
      </c>
      <c r="D16" s="40">
        <v>4200</v>
      </c>
    </row>
    <row r="17" spans="1:4" s="12" customFormat="1" ht="12.75">
      <c r="A17" s="2">
        <v>12</v>
      </c>
      <c r="B17" s="1" t="s">
        <v>405</v>
      </c>
      <c r="C17" s="2">
        <v>2013</v>
      </c>
      <c r="D17" s="260">
        <v>4200</v>
      </c>
    </row>
    <row r="18" spans="1:4" s="12" customFormat="1" ht="12.75">
      <c r="A18" s="2">
        <v>13</v>
      </c>
      <c r="B18" s="1" t="s">
        <v>406</v>
      </c>
      <c r="C18" s="2">
        <v>2013</v>
      </c>
      <c r="D18" s="260">
        <v>6000</v>
      </c>
    </row>
    <row r="19" spans="1:4" s="12" customFormat="1" ht="12.75">
      <c r="A19" s="2">
        <v>14</v>
      </c>
      <c r="B19" s="1" t="s">
        <v>402</v>
      </c>
      <c r="C19" s="2">
        <v>2014</v>
      </c>
      <c r="D19" s="260">
        <v>3496.45</v>
      </c>
    </row>
    <row r="20" spans="1:4" s="12" customFormat="1" ht="12.75">
      <c r="A20" s="2">
        <v>15</v>
      </c>
      <c r="B20" s="1" t="s">
        <v>407</v>
      </c>
      <c r="C20" s="2">
        <v>2013</v>
      </c>
      <c r="D20" s="260">
        <v>6998.7</v>
      </c>
    </row>
    <row r="21" spans="1:4" s="12" customFormat="1" ht="12.75">
      <c r="A21" s="2"/>
      <c r="B21" s="16" t="s">
        <v>0</v>
      </c>
      <c r="C21" s="1"/>
      <c r="D21" s="41">
        <f>SUM(D6:D20)</f>
        <v>55242.23999999999</v>
      </c>
    </row>
    <row r="22" spans="1:4" ht="13.5" customHeight="1">
      <c r="A22" s="396" t="s">
        <v>126</v>
      </c>
      <c r="B22" s="396"/>
      <c r="C22" s="396"/>
      <c r="D22" s="396"/>
    </row>
    <row r="23" spans="1:4" s="15" customFormat="1" ht="12.75">
      <c r="A23" s="2">
        <v>1</v>
      </c>
      <c r="B23" s="1" t="s">
        <v>140</v>
      </c>
      <c r="C23" s="2">
        <v>2011</v>
      </c>
      <c r="D23" s="42">
        <v>404</v>
      </c>
    </row>
    <row r="24" spans="1:4" s="15" customFormat="1" ht="13.5" customHeight="1">
      <c r="A24" s="2"/>
      <c r="B24" s="16" t="s">
        <v>0</v>
      </c>
      <c r="C24" s="2"/>
      <c r="D24" s="43">
        <f>SUM(D23:D23)</f>
        <v>404</v>
      </c>
    </row>
    <row r="25" spans="1:4" s="15" customFormat="1" ht="13.5" customHeight="1">
      <c r="A25" s="396" t="s">
        <v>152</v>
      </c>
      <c r="B25" s="396"/>
      <c r="C25" s="396"/>
      <c r="D25" s="396"/>
    </row>
    <row r="26" spans="1:4" s="15" customFormat="1" ht="12.75">
      <c r="A26" s="2">
        <v>1</v>
      </c>
      <c r="B26" s="1" t="s">
        <v>153</v>
      </c>
      <c r="C26" s="2">
        <v>2012</v>
      </c>
      <c r="D26" s="42">
        <v>3450</v>
      </c>
    </row>
    <row r="27" spans="1:4" s="15" customFormat="1" ht="12.75">
      <c r="A27" s="2">
        <v>2</v>
      </c>
      <c r="B27" s="1" t="s">
        <v>490</v>
      </c>
      <c r="C27" s="2">
        <v>2015</v>
      </c>
      <c r="D27" s="42">
        <v>2973</v>
      </c>
    </row>
    <row r="28" spans="1:4" s="15" customFormat="1" ht="13.5" customHeight="1">
      <c r="A28" s="179"/>
      <c r="B28" s="399" t="s">
        <v>0</v>
      </c>
      <c r="C28" s="399" t="s">
        <v>2</v>
      </c>
      <c r="D28" s="43">
        <f>SUM(D26:D27)</f>
        <v>6423</v>
      </c>
    </row>
    <row r="29" spans="1:4" s="12" customFormat="1" ht="12.75">
      <c r="A29" s="396" t="s">
        <v>169</v>
      </c>
      <c r="B29" s="396"/>
      <c r="C29" s="396"/>
      <c r="D29" s="396"/>
    </row>
    <row r="30" spans="1:4" s="12" customFormat="1" ht="12.75" customHeight="1">
      <c r="A30" s="2">
        <v>1</v>
      </c>
      <c r="B30" s="1" t="s">
        <v>170</v>
      </c>
      <c r="C30" s="2">
        <v>2011</v>
      </c>
      <c r="D30" s="56">
        <v>3479.01</v>
      </c>
    </row>
    <row r="31" spans="1:4" s="12" customFormat="1" ht="12.75">
      <c r="A31" s="2">
        <v>2</v>
      </c>
      <c r="B31" s="1" t="s">
        <v>170</v>
      </c>
      <c r="C31" s="2">
        <v>2011</v>
      </c>
      <c r="D31" s="56">
        <v>3479.01</v>
      </c>
    </row>
    <row r="32" spans="1:4" s="12" customFormat="1" ht="12.75">
      <c r="A32" s="2">
        <v>3</v>
      </c>
      <c r="B32" s="1" t="s">
        <v>171</v>
      </c>
      <c r="C32" s="2">
        <v>2011</v>
      </c>
      <c r="D32" s="180">
        <v>699</v>
      </c>
    </row>
    <row r="33" spans="1:4" s="12" customFormat="1" ht="12.75">
      <c r="A33" s="2">
        <v>4</v>
      </c>
      <c r="B33" s="1" t="s">
        <v>172</v>
      </c>
      <c r="C33" s="2">
        <v>2012</v>
      </c>
      <c r="D33" s="180">
        <v>1739.97</v>
      </c>
    </row>
    <row r="34" spans="1:4" s="12" customFormat="1" ht="12.75">
      <c r="A34" s="2">
        <v>5</v>
      </c>
      <c r="B34" s="1" t="s">
        <v>325</v>
      </c>
      <c r="C34" s="2">
        <v>2013</v>
      </c>
      <c r="D34" s="180">
        <v>615.17</v>
      </c>
    </row>
    <row r="35" spans="1:4" s="12" customFormat="1" ht="12.75">
      <c r="A35" s="2">
        <v>6</v>
      </c>
      <c r="B35" s="1" t="s">
        <v>170</v>
      </c>
      <c r="C35" s="2">
        <v>2011</v>
      </c>
      <c r="D35" s="180">
        <v>3479.01</v>
      </c>
    </row>
    <row r="36" spans="1:4" s="12" customFormat="1" ht="12.75">
      <c r="A36" s="2">
        <v>7</v>
      </c>
      <c r="B36" s="1" t="s">
        <v>170</v>
      </c>
      <c r="C36" s="2">
        <v>2011</v>
      </c>
      <c r="D36" s="180">
        <v>3479.01</v>
      </c>
    </row>
    <row r="37" spans="1:4" s="12" customFormat="1" ht="12.75">
      <c r="A37" s="2">
        <v>8</v>
      </c>
      <c r="B37" s="1" t="s">
        <v>171</v>
      </c>
      <c r="C37" s="2">
        <v>2011</v>
      </c>
      <c r="D37" s="180">
        <v>699</v>
      </c>
    </row>
    <row r="38" spans="1:4" s="12" customFormat="1" ht="12.75">
      <c r="A38" s="2">
        <v>9</v>
      </c>
      <c r="B38" s="1" t="s">
        <v>172</v>
      </c>
      <c r="C38" s="2">
        <v>2012</v>
      </c>
      <c r="D38" s="180">
        <v>1739.97</v>
      </c>
    </row>
    <row r="39" spans="1:4" s="12" customFormat="1" ht="12.75">
      <c r="A39" s="2">
        <v>10</v>
      </c>
      <c r="B39" s="1" t="s">
        <v>325</v>
      </c>
      <c r="C39" s="2">
        <v>2013</v>
      </c>
      <c r="D39" s="180">
        <v>615.17</v>
      </c>
    </row>
    <row r="40" spans="1:4" s="12" customFormat="1" ht="12.75">
      <c r="A40" s="2">
        <v>11</v>
      </c>
      <c r="B40" s="1" t="s">
        <v>522</v>
      </c>
      <c r="C40" s="2">
        <v>2015</v>
      </c>
      <c r="D40" s="180">
        <v>3400</v>
      </c>
    </row>
    <row r="41" spans="1:4" s="12" customFormat="1" ht="12.75">
      <c r="A41" s="2">
        <v>12</v>
      </c>
      <c r="B41" s="1" t="s">
        <v>523</v>
      </c>
      <c r="C41" s="2">
        <v>2016</v>
      </c>
      <c r="D41" s="180">
        <v>3499</v>
      </c>
    </row>
    <row r="42" spans="1:4" s="12" customFormat="1" ht="12.75">
      <c r="A42" s="2">
        <v>13</v>
      </c>
      <c r="B42" s="1" t="s">
        <v>524</v>
      </c>
      <c r="C42" s="2">
        <v>2015</v>
      </c>
      <c r="D42" s="180">
        <v>2988.9</v>
      </c>
    </row>
    <row r="43" spans="1:4" s="12" customFormat="1" ht="12.75">
      <c r="A43" s="2">
        <v>14</v>
      </c>
      <c r="B43" s="1" t="s">
        <v>525</v>
      </c>
      <c r="C43" s="2">
        <v>2015</v>
      </c>
      <c r="D43" s="180">
        <v>923.73</v>
      </c>
    </row>
    <row r="44" spans="1:4" s="12" customFormat="1" ht="12.75">
      <c r="A44" s="2">
        <v>15</v>
      </c>
      <c r="B44" s="1" t="s">
        <v>526</v>
      </c>
      <c r="C44" s="2">
        <v>2015</v>
      </c>
      <c r="D44" s="180">
        <v>322.26</v>
      </c>
    </row>
    <row r="45" spans="1:4" s="12" customFormat="1" ht="12.75">
      <c r="A45" s="2">
        <v>16</v>
      </c>
      <c r="B45" s="1" t="s">
        <v>527</v>
      </c>
      <c r="C45" s="2">
        <v>2016</v>
      </c>
      <c r="D45" s="180">
        <v>5731.8</v>
      </c>
    </row>
    <row r="46" spans="1:4" ht="12.75">
      <c r="A46" s="399" t="s">
        <v>0</v>
      </c>
      <c r="B46" s="399" t="s">
        <v>2</v>
      </c>
      <c r="C46" s="2"/>
      <c r="D46" s="24">
        <f>SUM(D30:D45)</f>
        <v>36890.01</v>
      </c>
    </row>
    <row r="47" spans="1:4" ht="12.75">
      <c r="A47" s="396" t="s">
        <v>177</v>
      </c>
      <c r="B47" s="396"/>
      <c r="C47" s="396"/>
      <c r="D47" s="396"/>
    </row>
    <row r="48" spans="1:4" ht="12.75">
      <c r="A48" s="76">
        <v>1</v>
      </c>
      <c r="B48" s="163" t="s">
        <v>186</v>
      </c>
      <c r="C48" s="76">
        <v>2012</v>
      </c>
      <c r="D48" s="181">
        <v>650</v>
      </c>
    </row>
    <row r="49" spans="1:4" ht="12.75">
      <c r="A49" s="76">
        <v>2</v>
      </c>
      <c r="B49" s="163" t="s">
        <v>415</v>
      </c>
      <c r="C49" s="76">
        <v>2014</v>
      </c>
      <c r="D49" s="181">
        <v>3256.72</v>
      </c>
    </row>
    <row r="50" spans="1:4" ht="12.75">
      <c r="A50" s="76">
        <v>3</v>
      </c>
      <c r="B50" s="163" t="s">
        <v>416</v>
      </c>
      <c r="C50" s="76">
        <v>2014</v>
      </c>
      <c r="D50" s="181">
        <v>5688</v>
      </c>
    </row>
    <row r="51" spans="1:4" ht="12.75">
      <c r="A51" s="76">
        <v>4</v>
      </c>
      <c r="B51" s="163" t="s">
        <v>417</v>
      </c>
      <c r="C51" s="76">
        <v>2013</v>
      </c>
      <c r="D51" s="181">
        <v>1800</v>
      </c>
    </row>
    <row r="52" spans="1:4" ht="12.75">
      <c r="A52" s="76">
        <v>5</v>
      </c>
      <c r="B52" s="163" t="s">
        <v>418</v>
      </c>
      <c r="C52" s="76">
        <v>2013</v>
      </c>
      <c r="D52" s="181">
        <v>2100</v>
      </c>
    </row>
    <row r="53" spans="1:4" ht="12.75">
      <c r="A53" s="76">
        <v>6</v>
      </c>
      <c r="B53" s="163" t="s">
        <v>415</v>
      </c>
      <c r="C53" s="76">
        <v>2015</v>
      </c>
      <c r="D53" s="181">
        <v>1909.77</v>
      </c>
    </row>
    <row r="54" spans="1:4" ht="12.75">
      <c r="A54" s="76">
        <v>7</v>
      </c>
      <c r="B54" s="163" t="s">
        <v>541</v>
      </c>
      <c r="C54" s="76">
        <v>2015</v>
      </c>
      <c r="D54" s="181">
        <v>3300</v>
      </c>
    </row>
    <row r="55" spans="1:4" ht="12.75">
      <c r="A55" s="76">
        <v>8</v>
      </c>
      <c r="B55" s="163" t="s">
        <v>542</v>
      </c>
      <c r="C55" s="76">
        <v>2015</v>
      </c>
      <c r="D55" s="181">
        <v>1900</v>
      </c>
    </row>
    <row r="56" spans="1:4" ht="12.75">
      <c r="A56" s="76">
        <v>9</v>
      </c>
      <c r="B56" s="1" t="s">
        <v>543</v>
      </c>
      <c r="C56" s="2">
        <v>2013</v>
      </c>
      <c r="D56" s="180">
        <v>487.8</v>
      </c>
    </row>
    <row r="57" spans="1:6" s="6" customFormat="1" ht="12.75">
      <c r="A57" s="2"/>
      <c r="B57" s="399" t="s">
        <v>13</v>
      </c>
      <c r="C57" s="399"/>
      <c r="D57" s="182">
        <f>SUM(D48:D56)</f>
        <v>21092.289999999997</v>
      </c>
      <c r="F57" s="13"/>
    </row>
    <row r="58" spans="1:4" s="12" customFormat="1" ht="12.75">
      <c r="A58" s="396" t="s">
        <v>280</v>
      </c>
      <c r="B58" s="396"/>
      <c r="C58" s="396"/>
      <c r="D58" s="396"/>
    </row>
    <row r="59" spans="1:9" s="12" customFormat="1" ht="12.75">
      <c r="A59" s="2">
        <v>1</v>
      </c>
      <c r="B59" s="1" t="s">
        <v>289</v>
      </c>
      <c r="C59" s="2">
        <v>2011</v>
      </c>
      <c r="D59" s="180">
        <v>1900.01</v>
      </c>
      <c r="F59" s="112"/>
      <c r="G59" s="112"/>
      <c r="H59" s="113"/>
      <c r="I59" s="54"/>
    </row>
    <row r="60" spans="1:9" s="12" customFormat="1" ht="12.75">
      <c r="A60" s="2">
        <v>2</v>
      </c>
      <c r="B60" s="1" t="s">
        <v>288</v>
      </c>
      <c r="C60" s="2">
        <v>2011</v>
      </c>
      <c r="D60" s="180">
        <v>3100</v>
      </c>
      <c r="F60" s="112"/>
      <c r="G60" s="112"/>
      <c r="H60" s="113"/>
      <c r="I60" s="54"/>
    </row>
    <row r="61" spans="1:4" s="12" customFormat="1" ht="14.25" customHeight="1">
      <c r="A61" s="400" t="s">
        <v>0</v>
      </c>
      <c r="B61" s="400"/>
      <c r="C61" s="183"/>
      <c r="D61" s="184">
        <f>SUM(D59:D60)</f>
        <v>5000.01</v>
      </c>
    </row>
    <row r="62" spans="1:4" s="12" customFormat="1" ht="12.75">
      <c r="A62" s="396" t="s">
        <v>237</v>
      </c>
      <c r="B62" s="396"/>
      <c r="C62" s="396"/>
      <c r="D62" s="396"/>
    </row>
    <row r="63" spans="1:4" s="12" customFormat="1" ht="12.75">
      <c r="A63" s="2">
        <v>1</v>
      </c>
      <c r="B63" s="1" t="s">
        <v>567</v>
      </c>
      <c r="C63" s="2">
        <v>2016</v>
      </c>
      <c r="D63" s="185">
        <v>1061.61</v>
      </c>
    </row>
    <row r="64" spans="1:4" s="12" customFormat="1" ht="12.75">
      <c r="A64" s="186"/>
      <c r="B64" s="187" t="s">
        <v>0</v>
      </c>
      <c r="C64" s="188"/>
      <c r="D64" s="189">
        <f>SUM(D63:D63)</f>
        <v>1061.61</v>
      </c>
    </row>
    <row r="65" spans="1:4" s="15" customFormat="1" ht="13.5" customHeight="1">
      <c r="A65" s="87"/>
      <c r="B65" s="88"/>
      <c r="C65" s="35"/>
      <c r="D65" s="89"/>
    </row>
    <row r="66" spans="1:4" s="15" customFormat="1" ht="13.5" customHeight="1">
      <c r="A66" s="90"/>
      <c r="B66" s="91"/>
      <c r="C66" s="92"/>
      <c r="D66" s="93"/>
    </row>
    <row r="67" spans="1:4" s="15" customFormat="1" ht="17.25" customHeight="1">
      <c r="A67" s="398" t="s">
        <v>348</v>
      </c>
      <c r="B67" s="398"/>
      <c r="C67" s="398"/>
      <c r="D67" s="398"/>
    </row>
    <row r="68" spans="1:4" s="15" customFormat="1" ht="26.25" customHeight="1">
      <c r="A68" s="3" t="s">
        <v>15</v>
      </c>
      <c r="B68" s="3" t="s">
        <v>23</v>
      </c>
      <c r="C68" s="3" t="s">
        <v>24</v>
      </c>
      <c r="D68" s="30" t="s">
        <v>25</v>
      </c>
    </row>
    <row r="69" spans="1:4" s="15" customFormat="1" ht="13.5" customHeight="1">
      <c r="A69" s="396" t="s">
        <v>62</v>
      </c>
      <c r="B69" s="396"/>
      <c r="C69" s="396"/>
      <c r="D69" s="396"/>
    </row>
    <row r="70" spans="1:4" s="15" customFormat="1" ht="13.5" customHeight="1">
      <c r="A70" s="2">
        <v>1</v>
      </c>
      <c r="B70" s="1" t="s">
        <v>408</v>
      </c>
      <c r="C70" s="2">
        <v>2013</v>
      </c>
      <c r="D70" s="40">
        <v>3650</v>
      </c>
    </row>
    <row r="71" spans="1:4" s="15" customFormat="1" ht="13.5" customHeight="1">
      <c r="A71" s="2">
        <v>2</v>
      </c>
      <c r="B71" s="1" t="s">
        <v>408</v>
      </c>
      <c r="C71" s="2">
        <v>2013</v>
      </c>
      <c r="D71" s="40">
        <v>3650</v>
      </c>
    </row>
    <row r="72" spans="1:4" s="15" customFormat="1" ht="13.5" customHeight="1">
      <c r="A72" s="2">
        <v>3</v>
      </c>
      <c r="B72" s="1" t="s">
        <v>408</v>
      </c>
      <c r="C72" s="2">
        <v>2013</v>
      </c>
      <c r="D72" s="260">
        <v>6000</v>
      </c>
    </row>
    <row r="73" spans="1:4" s="15" customFormat="1" ht="13.5" customHeight="1">
      <c r="A73" s="2">
        <v>4</v>
      </c>
      <c r="B73" s="1" t="s">
        <v>408</v>
      </c>
      <c r="C73" s="2">
        <v>2013</v>
      </c>
      <c r="D73" s="260">
        <v>3850</v>
      </c>
    </row>
    <row r="74" spans="1:4" s="15" customFormat="1" ht="13.5" customHeight="1">
      <c r="A74" s="2">
        <v>5</v>
      </c>
      <c r="B74" s="1" t="s">
        <v>408</v>
      </c>
      <c r="C74" s="2">
        <v>2013</v>
      </c>
      <c r="D74" s="260">
        <v>3800</v>
      </c>
    </row>
    <row r="75" spans="1:4" s="15" customFormat="1" ht="13.5" customHeight="1">
      <c r="A75" s="2">
        <v>6</v>
      </c>
      <c r="B75" s="1" t="s">
        <v>409</v>
      </c>
      <c r="C75" s="2">
        <v>2013</v>
      </c>
      <c r="D75" s="260">
        <v>4200</v>
      </c>
    </row>
    <row r="76" spans="1:4" s="15" customFormat="1" ht="13.5" customHeight="1">
      <c r="A76" s="2">
        <v>7</v>
      </c>
      <c r="B76" s="1" t="s">
        <v>409</v>
      </c>
      <c r="C76" s="2">
        <v>2013</v>
      </c>
      <c r="D76" s="261">
        <v>4200</v>
      </c>
    </row>
    <row r="77" spans="1:4" s="15" customFormat="1" ht="13.5" customHeight="1">
      <c r="A77" s="2">
        <v>8</v>
      </c>
      <c r="B77" s="1" t="s">
        <v>409</v>
      </c>
      <c r="C77" s="2">
        <v>2013</v>
      </c>
      <c r="D77" s="261">
        <v>3999</v>
      </c>
    </row>
    <row r="78" spans="1:4" s="15" customFormat="1" ht="13.5" customHeight="1">
      <c r="A78" s="2">
        <v>9</v>
      </c>
      <c r="B78" s="1" t="s">
        <v>98</v>
      </c>
      <c r="C78" s="2">
        <v>2013</v>
      </c>
      <c r="D78" s="261">
        <v>3499.01</v>
      </c>
    </row>
    <row r="79" spans="1:4" s="15" customFormat="1" ht="13.5" customHeight="1">
      <c r="A79" s="2">
        <v>10</v>
      </c>
      <c r="B79" s="1" t="s">
        <v>404</v>
      </c>
      <c r="C79" s="2">
        <v>2013</v>
      </c>
      <c r="D79" s="260">
        <v>6300</v>
      </c>
    </row>
    <row r="80" spans="1:4" s="15" customFormat="1" ht="13.5" customHeight="1">
      <c r="A80" s="2"/>
      <c r="B80" s="16" t="s">
        <v>0</v>
      </c>
      <c r="C80" s="2"/>
      <c r="D80" s="41">
        <f>SUM(D70:D79)</f>
        <v>43148.01</v>
      </c>
    </row>
    <row r="81" spans="1:4" s="12" customFormat="1" ht="12.75">
      <c r="A81" s="396" t="s">
        <v>126</v>
      </c>
      <c r="B81" s="396"/>
      <c r="C81" s="396"/>
      <c r="D81" s="396"/>
    </row>
    <row r="82" spans="1:4" s="12" customFormat="1" ht="12.75">
      <c r="A82" s="2"/>
      <c r="B82" s="16" t="s">
        <v>438</v>
      </c>
      <c r="C82" s="2"/>
      <c r="D82" s="40"/>
    </row>
    <row r="83" spans="1:4" s="12" customFormat="1" ht="12.75">
      <c r="A83" s="396" t="s">
        <v>150</v>
      </c>
      <c r="B83" s="396"/>
      <c r="C83" s="396"/>
      <c r="D83" s="396"/>
    </row>
    <row r="84" spans="1:4" s="12" customFormat="1" ht="12.75">
      <c r="A84" s="27">
        <v>1</v>
      </c>
      <c r="B84" s="190" t="s">
        <v>154</v>
      </c>
      <c r="C84" s="27">
        <v>2012</v>
      </c>
      <c r="D84" s="191">
        <v>2780</v>
      </c>
    </row>
    <row r="85" spans="1:4" s="12" customFormat="1" ht="12.75">
      <c r="A85" s="27">
        <v>2</v>
      </c>
      <c r="B85" s="1" t="s">
        <v>155</v>
      </c>
      <c r="C85" s="2">
        <v>2012</v>
      </c>
      <c r="D85" s="56">
        <v>1797</v>
      </c>
    </row>
    <row r="86" spans="1:4" s="57" customFormat="1" ht="12.75">
      <c r="A86" s="2"/>
      <c r="B86" s="16" t="s">
        <v>0</v>
      </c>
      <c r="C86" s="2"/>
      <c r="D86" s="24">
        <f>SUM(D84:D85)</f>
        <v>4577</v>
      </c>
    </row>
    <row r="87" spans="1:4" ht="12.75">
      <c r="A87" s="396" t="s">
        <v>169</v>
      </c>
      <c r="B87" s="396"/>
      <c r="C87" s="396"/>
      <c r="D87" s="396"/>
    </row>
    <row r="88" spans="1:4" ht="12.75">
      <c r="A88" s="2">
        <v>1</v>
      </c>
      <c r="B88" s="1" t="s">
        <v>173</v>
      </c>
      <c r="C88" s="2">
        <v>2011</v>
      </c>
      <c r="D88" s="56">
        <v>2000</v>
      </c>
    </row>
    <row r="89" spans="1:4" ht="12.75">
      <c r="A89" s="2">
        <v>2</v>
      </c>
      <c r="B89" s="1" t="s">
        <v>413</v>
      </c>
      <c r="C89" s="2">
        <v>2013</v>
      </c>
      <c r="D89" s="56">
        <v>1469.28</v>
      </c>
    </row>
    <row r="90" spans="1:8" ht="36" customHeight="1">
      <c r="A90" s="2">
        <v>3</v>
      </c>
      <c r="B90" s="1" t="s">
        <v>521</v>
      </c>
      <c r="C90" s="2">
        <v>2015</v>
      </c>
      <c r="D90" s="56">
        <v>600</v>
      </c>
      <c r="E90" s="401" t="s">
        <v>326</v>
      </c>
      <c r="F90" s="401"/>
      <c r="G90" s="401"/>
      <c r="H90" s="401"/>
    </row>
    <row r="91" spans="1:8" ht="12.75">
      <c r="A91" s="399" t="s">
        <v>0</v>
      </c>
      <c r="B91" s="399" t="s">
        <v>2</v>
      </c>
      <c r="C91" s="2"/>
      <c r="D91" s="24">
        <f>SUM(D88:D90)</f>
        <v>4069.2799999999997</v>
      </c>
      <c r="E91" s="402"/>
      <c r="F91" s="402"/>
      <c r="G91" s="402"/>
      <c r="H91" s="402"/>
    </row>
    <row r="92" spans="1:4" ht="12.75">
      <c r="A92" s="396" t="s">
        <v>177</v>
      </c>
      <c r="B92" s="396"/>
      <c r="C92" s="396"/>
      <c r="D92" s="396"/>
    </row>
    <row r="93" spans="1:4" ht="12.75">
      <c r="A93" s="2">
        <v>1</v>
      </c>
      <c r="B93" s="1" t="s">
        <v>187</v>
      </c>
      <c r="C93" s="2">
        <v>2012</v>
      </c>
      <c r="D93" s="40">
        <v>2560.98</v>
      </c>
    </row>
    <row r="94" spans="1:4" ht="12.75">
      <c r="A94" s="2">
        <v>2</v>
      </c>
      <c r="B94" s="1" t="s">
        <v>419</v>
      </c>
      <c r="C94" s="2">
        <v>2013</v>
      </c>
      <c r="D94" s="40">
        <v>519.51</v>
      </c>
    </row>
    <row r="95" spans="1:4" ht="12.75">
      <c r="A95" s="2">
        <v>3</v>
      </c>
      <c r="B95" s="1" t="s">
        <v>420</v>
      </c>
      <c r="C95" s="2">
        <v>2014</v>
      </c>
      <c r="D95" s="40">
        <v>580.47</v>
      </c>
    </row>
    <row r="96" spans="1:4" ht="12.75">
      <c r="A96" s="2">
        <v>4</v>
      </c>
      <c r="B96" s="1" t="s">
        <v>544</v>
      </c>
      <c r="C96" s="2">
        <v>2015</v>
      </c>
      <c r="D96" s="40">
        <v>148.73</v>
      </c>
    </row>
    <row r="97" spans="1:6" s="6" customFormat="1" ht="12.75">
      <c r="A97" s="2"/>
      <c r="B97" s="399" t="s">
        <v>13</v>
      </c>
      <c r="C97" s="399"/>
      <c r="D97" s="41">
        <f>SUM(D93:D96)</f>
        <v>3809.69</v>
      </c>
      <c r="F97" s="13"/>
    </row>
    <row r="98" spans="1:4" s="6" customFormat="1" ht="12.75">
      <c r="A98" s="396" t="s">
        <v>233</v>
      </c>
      <c r="B98" s="396"/>
      <c r="C98" s="396"/>
      <c r="D98" s="396"/>
    </row>
    <row r="99" spans="1:4" s="6" customFormat="1" ht="12.75">
      <c r="A99" s="2">
        <v>1</v>
      </c>
      <c r="B99" s="1" t="s">
        <v>561</v>
      </c>
      <c r="C99" s="2">
        <v>2014</v>
      </c>
      <c r="D99" s="42">
        <v>1400</v>
      </c>
    </row>
    <row r="100" spans="1:4" s="6" customFormat="1" ht="12.75">
      <c r="A100" s="2">
        <v>2</v>
      </c>
      <c r="B100" s="1" t="s">
        <v>562</v>
      </c>
      <c r="C100" s="2">
        <v>2010</v>
      </c>
      <c r="D100" s="42">
        <v>2250</v>
      </c>
    </row>
    <row r="101" spans="1:4" s="6" customFormat="1" ht="12.75">
      <c r="A101" s="2">
        <v>3</v>
      </c>
      <c r="B101" s="1" t="s">
        <v>563</v>
      </c>
      <c r="C101" s="2">
        <v>2014</v>
      </c>
      <c r="D101" s="42">
        <v>1988</v>
      </c>
    </row>
    <row r="102" spans="1:4" s="12" customFormat="1" ht="12.75">
      <c r="A102" s="2"/>
      <c r="B102" s="16" t="s">
        <v>0</v>
      </c>
      <c r="C102" s="2"/>
      <c r="D102" s="43">
        <f>SUM(D99:D101)</f>
        <v>5638</v>
      </c>
    </row>
    <row r="103" spans="1:4" s="6" customFormat="1" ht="12.75">
      <c r="A103" s="396" t="s">
        <v>280</v>
      </c>
      <c r="B103" s="396"/>
      <c r="C103" s="396"/>
      <c r="D103" s="396"/>
    </row>
    <row r="104" spans="1:4" s="6" customFormat="1" ht="12.75">
      <c r="A104" s="2">
        <v>1</v>
      </c>
      <c r="B104" s="1" t="s">
        <v>432</v>
      </c>
      <c r="C104" s="2">
        <v>2013</v>
      </c>
      <c r="D104" s="192">
        <v>2300</v>
      </c>
    </row>
    <row r="105" spans="1:4" s="6" customFormat="1" ht="12.75">
      <c r="A105" s="2">
        <v>2</v>
      </c>
      <c r="B105" s="1" t="s">
        <v>433</v>
      </c>
      <c r="C105" s="2">
        <v>2014</v>
      </c>
      <c r="D105" s="192">
        <v>1899</v>
      </c>
    </row>
    <row r="106" spans="1:4" s="6" customFormat="1" ht="12.75">
      <c r="A106" s="2">
        <v>3</v>
      </c>
      <c r="B106" s="1" t="s">
        <v>434</v>
      </c>
      <c r="C106" s="2">
        <v>2014</v>
      </c>
      <c r="D106" s="192">
        <v>1999</v>
      </c>
    </row>
    <row r="107" spans="1:4" s="12" customFormat="1" ht="12.75">
      <c r="A107" s="2"/>
      <c r="B107" s="16" t="s">
        <v>0</v>
      </c>
      <c r="C107" s="2"/>
      <c r="D107" s="193">
        <f>SUM(D104:D106)</f>
        <v>6198</v>
      </c>
    </row>
    <row r="108" spans="1:4" s="12" customFormat="1" ht="12.75">
      <c r="A108" s="396" t="s">
        <v>430</v>
      </c>
      <c r="B108" s="396"/>
      <c r="C108" s="396"/>
      <c r="D108" s="396"/>
    </row>
    <row r="109" spans="1:4" s="12" customFormat="1" ht="12.75">
      <c r="A109" s="2">
        <v>1</v>
      </c>
      <c r="B109" s="1" t="s">
        <v>253</v>
      </c>
      <c r="C109" s="2">
        <v>2011</v>
      </c>
      <c r="D109" s="192">
        <v>2300</v>
      </c>
    </row>
    <row r="110" spans="1:4" s="12" customFormat="1" ht="12.75">
      <c r="A110" s="2">
        <v>2</v>
      </c>
      <c r="B110" s="1" t="s">
        <v>565</v>
      </c>
      <c r="C110" s="2">
        <v>2015</v>
      </c>
      <c r="D110" s="192">
        <v>2700</v>
      </c>
    </row>
    <row r="111" spans="1:4" s="12" customFormat="1" ht="12.75">
      <c r="A111" s="2">
        <v>3</v>
      </c>
      <c r="B111" s="1" t="s">
        <v>566</v>
      </c>
      <c r="C111" s="2">
        <v>2013</v>
      </c>
      <c r="D111" s="192">
        <v>29946</v>
      </c>
    </row>
    <row r="112" spans="1:4" s="15" customFormat="1" ht="12.75">
      <c r="A112" s="2"/>
      <c r="B112" s="16" t="s">
        <v>0</v>
      </c>
      <c r="C112" s="2"/>
      <c r="D112" s="194">
        <f>SUM(D109:D111)</f>
        <v>34946</v>
      </c>
    </row>
    <row r="113" spans="1:4" s="12" customFormat="1" ht="12.75">
      <c r="A113" s="18"/>
      <c r="B113" s="18"/>
      <c r="C113" s="19"/>
      <c r="D113" s="26"/>
    </row>
    <row r="114" spans="1:4" s="12" customFormat="1" ht="12.75">
      <c r="A114" s="18"/>
      <c r="B114" s="18"/>
      <c r="C114" s="19"/>
      <c r="D114" s="26"/>
    </row>
    <row r="115" spans="1:4" s="12" customFormat="1" ht="12.75">
      <c r="A115" s="398" t="s">
        <v>30</v>
      </c>
      <c r="B115" s="398"/>
      <c r="C115" s="398"/>
      <c r="D115" s="398"/>
    </row>
    <row r="116" spans="1:4" ht="12.75">
      <c r="A116" s="396" t="s">
        <v>177</v>
      </c>
      <c r="B116" s="396"/>
      <c r="C116" s="396"/>
      <c r="D116" s="396"/>
    </row>
    <row r="117" spans="1:4" ht="12.75">
      <c r="A117" s="2">
        <v>1</v>
      </c>
      <c r="B117" s="1" t="s">
        <v>421</v>
      </c>
      <c r="C117" s="2">
        <v>2013</v>
      </c>
      <c r="D117" s="40">
        <v>3441</v>
      </c>
    </row>
    <row r="118" spans="1:4" ht="12.75">
      <c r="A118" s="2">
        <v>2</v>
      </c>
      <c r="B118" s="1" t="s">
        <v>422</v>
      </c>
      <c r="C118" s="2">
        <v>2013</v>
      </c>
      <c r="D118" s="40">
        <v>2559</v>
      </c>
    </row>
    <row r="119" spans="1:4" ht="38.25">
      <c r="A119" s="2">
        <v>3</v>
      </c>
      <c r="B119" s="1" t="s">
        <v>423</v>
      </c>
      <c r="C119" s="2">
        <v>2012</v>
      </c>
      <c r="D119" s="40">
        <v>3400</v>
      </c>
    </row>
    <row r="120" spans="1:4" ht="38.25">
      <c r="A120" s="2">
        <v>4</v>
      </c>
      <c r="B120" s="1" t="s">
        <v>424</v>
      </c>
      <c r="C120" s="2">
        <v>2014</v>
      </c>
      <c r="D120" s="40">
        <v>3450</v>
      </c>
    </row>
    <row r="121" spans="1:4" ht="38.25">
      <c r="A121" s="2">
        <v>5</v>
      </c>
      <c r="B121" s="1" t="s">
        <v>425</v>
      </c>
      <c r="C121" s="2">
        <v>2011</v>
      </c>
      <c r="D121" s="40">
        <v>3400</v>
      </c>
    </row>
    <row r="122" spans="1:4" ht="38.25">
      <c r="A122" s="2">
        <v>6</v>
      </c>
      <c r="B122" s="1" t="s">
        <v>426</v>
      </c>
      <c r="C122" s="2">
        <v>2015</v>
      </c>
      <c r="D122" s="40">
        <v>3450</v>
      </c>
    </row>
    <row r="123" spans="1:4" ht="38.25">
      <c r="A123" s="2">
        <v>7</v>
      </c>
      <c r="B123" s="1" t="s">
        <v>427</v>
      </c>
      <c r="C123" s="2">
        <v>2013</v>
      </c>
      <c r="D123" s="40">
        <v>3400</v>
      </c>
    </row>
    <row r="124" spans="1:6" s="6" customFormat="1" ht="12.75">
      <c r="A124" s="2"/>
      <c r="B124" s="399" t="s">
        <v>13</v>
      </c>
      <c r="C124" s="399"/>
      <c r="D124" s="41">
        <f>SUM(D117:D123)</f>
        <v>23100</v>
      </c>
      <c r="F124" s="13"/>
    </row>
    <row r="125" spans="1:6" s="6" customFormat="1" ht="12.75">
      <c r="A125" s="396" t="s">
        <v>430</v>
      </c>
      <c r="B125" s="396"/>
      <c r="C125" s="396"/>
      <c r="D125" s="396"/>
      <c r="F125" s="13"/>
    </row>
    <row r="126" spans="1:6" s="6" customFormat="1" ht="12.75">
      <c r="A126" s="2">
        <v>1</v>
      </c>
      <c r="B126" s="1" t="s">
        <v>435</v>
      </c>
      <c r="C126" s="2">
        <v>2014</v>
      </c>
      <c r="D126" s="192">
        <v>5000</v>
      </c>
      <c r="F126" s="13"/>
    </row>
    <row r="127" spans="1:6" s="6" customFormat="1" ht="12.75">
      <c r="A127" s="2"/>
      <c r="B127" s="16" t="s">
        <v>0</v>
      </c>
      <c r="C127" s="2"/>
      <c r="D127" s="194">
        <f>SUM(D126:D126)</f>
        <v>5000</v>
      </c>
      <c r="F127" s="13"/>
    </row>
    <row r="128" spans="1:6" s="6" customFormat="1" ht="12.75">
      <c r="A128" s="94"/>
      <c r="B128" s="35"/>
      <c r="C128" s="35"/>
      <c r="D128" s="95"/>
      <c r="F128" s="13"/>
    </row>
    <row r="129" spans="1:6" s="6" customFormat="1" ht="12.75">
      <c r="A129" s="94"/>
      <c r="B129" s="35"/>
      <c r="C129" s="35"/>
      <c r="D129" s="95"/>
      <c r="F129" s="13"/>
    </row>
    <row r="130" spans="1:4" ht="12.75">
      <c r="A130" s="18"/>
      <c r="C130" s="19"/>
      <c r="D130" s="26"/>
    </row>
    <row r="131" spans="1:4" s="12" customFormat="1" ht="12.75">
      <c r="A131" s="18"/>
      <c r="B131" s="397" t="s">
        <v>26</v>
      </c>
      <c r="C131" s="397"/>
      <c r="D131" s="36">
        <f>SUM(D21,D24,D28,D46,D57,D61,D64)</f>
        <v>126113.15999999999</v>
      </c>
    </row>
    <row r="132" spans="1:4" s="12" customFormat="1" ht="12.75">
      <c r="A132" s="18"/>
      <c r="B132" s="397" t="s">
        <v>27</v>
      </c>
      <c r="C132" s="397"/>
      <c r="D132" s="36">
        <f>SUM(D80,D86,D91,D97,D102,D107,D112)</f>
        <v>102385.98000000001</v>
      </c>
    </row>
    <row r="133" spans="1:4" s="12" customFormat="1" ht="12.75">
      <c r="A133" s="48"/>
      <c r="B133" s="397" t="s">
        <v>28</v>
      </c>
      <c r="C133" s="397"/>
      <c r="D133" s="36">
        <f>SUM(D124,D127)</f>
        <v>28100</v>
      </c>
    </row>
    <row r="134" spans="1:4" s="12" customFormat="1" ht="12.75">
      <c r="A134" s="49"/>
      <c r="B134" s="50"/>
      <c r="C134" s="50"/>
      <c r="D134" s="51"/>
    </row>
    <row r="135" spans="1:4" s="12" customFormat="1" ht="12.75">
      <c r="A135" s="48"/>
      <c r="B135" s="397" t="s">
        <v>298</v>
      </c>
      <c r="C135" s="397"/>
      <c r="D135" s="36">
        <f>SUM(D131:D133)</f>
        <v>256599.14</v>
      </c>
    </row>
    <row r="136" spans="1:4" s="12" customFormat="1" ht="12.75">
      <c r="A136" s="48"/>
      <c r="B136" s="48"/>
      <c r="C136" s="52"/>
      <c r="D136" s="53"/>
    </row>
    <row r="137" spans="1:4" s="12" customFormat="1" ht="12.75">
      <c r="A137" s="18"/>
      <c r="B137" s="18"/>
      <c r="C137" s="19"/>
      <c r="D137" s="26"/>
    </row>
    <row r="138" spans="1:4" s="12" customFormat="1" ht="12.75">
      <c r="A138" s="18"/>
      <c r="B138" s="18"/>
      <c r="C138" s="19"/>
      <c r="D138" s="26"/>
    </row>
    <row r="139" spans="1:4" s="12" customFormat="1" ht="12.75">
      <c r="A139" s="18"/>
      <c r="B139" s="18"/>
      <c r="C139" s="19"/>
      <c r="D139" s="26"/>
    </row>
    <row r="140" spans="1:4" s="12" customFormat="1" ht="12.75">
      <c r="A140" s="18"/>
      <c r="B140" s="18"/>
      <c r="C140" s="19"/>
      <c r="D140" s="26"/>
    </row>
    <row r="141" spans="1:4" s="12" customFormat="1" ht="12.75">
      <c r="A141" s="18"/>
      <c r="B141" s="18"/>
      <c r="C141" s="19"/>
      <c r="D141" s="26"/>
    </row>
    <row r="142" spans="1:4" s="6" customFormat="1" ht="12.75">
      <c r="A142" s="18"/>
      <c r="B142" s="18"/>
      <c r="C142" s="19"/>
      <c r="D142" s="26"/>
    </row>
    <row r="143" spans="1:4" ht="12.75">
      <c r="A143" s="18"/>
      <c r="C143" s="19"/>
      <c r="D143" s="26"/>
    </row>
    <row r="144" spans="1:4" ht="12.75">
      <c r="A144" s="18"/>
      <c r="C144" s="19"/>
      <c r="D144" s="26"/>
    </row>
    <row r="145" spans="1:4" ht="12.75">
      <c r="A145" s="18"/>
      <c r="C145" s="19"/>
      <c r="D145" s="26"/>
    </row>
    <row r="146" spans="1:4" ht="12.75">
      <c r="A146" s="18"/>
      <c r="C146" s="19"/>
      <c r="D146" s="26"/>
    </row>
    <row r="147" spans="1:4" ht="12.75">
      <c r="A147" s="18"/>
      <c r="C147" s="19"/>
      <c r="D147" s="26"/>
    </row>
    <row r="148" spans="1:4" ht="12.75">
      <c r="A148" s="18"/>
      <c r="C148" s="19"/>
      <c r="D148" s="26"/>
    </row>
    <row r="149" spans="1:4" ht="12.75">
      <c r="A149" s="18"/>
      <c r="C149" s="19"/>
      <c r="D149" s="26"/>
    </row>
    <row r="150" spans="1:4" ht="12.75">
      <c r="A150" s="18"/>
      <c r="C150" s="19"/>
      <c r="D150" s="26"/>
    </row>
    <row r="151" spans="1:4" ht="12.75">
      <c r="A151" s="18"/>
      <c r="C151" s="19"/>
      <c r="D151" s="26"/>
    </row>
    <row r="152" spans="1:4" ht="12.75">
      <c r="A152" s="18"/>
      <c r="C152" s="19"/>
      <c r="D152" s="26"/>
    </row>
    <row r="153" spans="1:4" ht="12.75">
      <c r="A153" s="18"/>
      <c r="C153" s="19"/>
      <c r="D153" s="26"/>
    </row>
    <row r="154" spans="1:4" ht="12.75">
      <c r="A154" s="18"/>
      <c r="C154" s="19"/>
      <c r="D154" s="26"/>
    </row>
    <row r="155" spans="1:4" ht="14.25" customHeight="1">
      <c r="A155" s="18"/>
      <c r="C155" s="19"/>
      <c r="D155" s="26"/>
    </row>
    <row r="156" spans="1:4" ht="12.75">
      <c r="A156" s="18"/>
      <c r="C156" s="19"/>
      <c r="D156" s="26"/>
    </row>
    <row r="157" spans="1:4" ht="12.75">
      <c r="A157" s="18"/>
      <c r="C157" s="19"/>
      <c r="D157" s="26"/>
    </row>
    <row r="158" spans="1:4" ht="14.25" customHeight="1">
      <c r="A158" s="18"/>
      <c r="C158" s="19"/>
      <c r="D158" s="26"/>
    </row>
    <row r="159" spans="1:4" ht="12.75">
      <c r="A159" s="18"/>
      <c r="C159" s="19"/>
      <c r="D159" s="26"/>
    </row>
    <row r="160" spans="1:4" s="6" customFormat="1" ht="12.75">
      <c r="A160" s="18"/>
      <c r="B160" s="18"/>
      <c r="C160" s="19"/>
      <c r="D160" s="26"/>
    </row>
    <row r="161" spans="1:4" s="6" customFormat="1" ht="12.75">
      <c r="A161" s="18"/>
      <c r="B161" s="18"/>
      <c r="C161" s="19"/>
      <c r="D161" s="26"/>
    </row>
    <row r="162" spans="1:4" s="6" customFormat="1" ht="12.75">
      <c r="A162" s="18"/>
      <c r="B162" s="18"/>
      <c r="C162" s="19"/>
      <c r="D162" s="26"/>
    </row>
    <row r="163" spans="1:4" s="6" customFormat="1" ht="12.75">
      <c r="A163" s="18"/>
      <c r="B163" s="18"/>
      <c r="C163" s="19"/>
      <c r="D163" s="26"/>
    </row>
    <row r="164" spans="1:4" s="6" customFormat="1" ht="12.75">
      <c r="A164" s="18"/>
      <c r="B164" s="18"/>
      <c r="C164" s="19"/>
      <c r="D164" s="26"/>
    </row>
    <row r="165" spans="1:4" s="6" customFormat="1" ht="12.75">
      <c r="A165" s="18"/>
      <c r="B165" s="18"/>
      <c r="C165" s="19"/>
      <c r="D165" s="26"/>
    </row>
    <row r="166" spans="1:4" s="6" customFormat="1" ht="12.75">
      <c r="A166" s="18"/>
      <c r="B166" s="18"/>
      <c r="C166" s="19"/>
      <c r="D166" s="26"/>
    </row>
    <row r="167" spans="1:4" ht="12.75" customHeight="1">
      <c r="A167" s="18"/>
      <c r="C167" s="19"/>
      <c r="D167" s="26"/>
    </row>
    <row r="168" spans="1:4" s="12" customFormat="1" ht="12.75">
      <c r="A168" s="18"/>
      <c r="B168" s="18"/>
      <c r="C168" s="19"/>
      <c r="D168" s="26"/>
    </row>
    <row r="169" spans="1:4" s="12" customFormat="1" ht="12.75">
      <c r="A169" s="18"/>
      <c r="B169" s="18"/>
      <c r="C169" s="19"/>
      <c r="D169" s="26"/>
    </row>
    <row r="170" spans="1:4" s="12" customFormat="1" ht="12.75">
      <c r="A170" s="18"/>
      <c r="B170" s="18"/>
      <c r="C170" s="19"/>
      <c r="D170" s="26"/>
    </row>
    <row r="171" spans="1:4" s="12" customFormat="1" ht="12.75">
      <c r="A171" s="18"/>
      <c r="B171" s="18"/>
      <c r="C171" s="19"/>
      <c r="D171" s="26"/>
    </row>
    <row r="172" spans="1:4" s="12" customFormat="1" ht="12.75">
      <c r="A172" s="18"/>
      <c r="B172" s="18"/>
      <c r="C172" s="19"/>
      <c r="D172" s="26"/>
    </row>
    <row r="173" spans="1:4" s="12" customFormat="1" ht="12.75">
      <c r="A173" s="18"/>
      <c r="B173" s="18"/>
      <c r="C173" s="19"/>
      <c r="D173" s="26"/>
    </row>
    <row r="174" spans="1:4" s="12" customFormat="1" ht="12.75">
      <c r="A174" s="18"/>
      <c r="B174" s="18"/>
      <c r="C174" s="19"/>
      <c r="D174" s="26"/>
    </row>
    <row r="175" spans="1:4" s="12" customFormat="1" ht="18" customHeight="1">
      <c r="A175" s="18"/>
      <c r="B175" s="18"/>
      <c r="C175" s="19"/>
      <c r="D175" s="26"/>
    </row>
    <row r="176" spans="1:4" ht="12.75">
      <c r="A176" s="18"/>
      <c r="C176" s="19"/>
      <c r="D176" s="26"/>
    </row>
    <row r="177" spans="1:4" s="6" customFormat="1" ht="12.75">
      <c r="A177" s="18"/>
      <c r="B177" s="18"/>
      <c r="C177" s="19"/>
      <c r="D177" s="26"/>
    </row>
    <row r="178" spans="1:4" s="6" customFormat="1" ht="12.75">
      <c r="A178" s="18"/>
      <c r="B178" s="18"/>
      <c r="C178" s="19"/>
      <c r="D178" s="26"/>
    </row>
    <row r="179" spans="1:4" s="6" customFormat="1" ht="12.75">
      <c r="A179" s="18"/>
      <c r="B179" s="18"/>
      <c r="C179" s="19"/>
      <c r="D179" s="26"/>
    </row>
    <row r="180" spans="1:4" ht="12.75" customHeight="1">
      <c r="A180" s="18"/>
      <c r="C180" s="19"/>
      <c r="D180" s="26"/>
    </row>
    <row r="181" spans="1:4" s="6" customFormat="1" ht="12.75">
      <c r="A181" s="18"/>
      <c r="B181" s="18"/>
      <c r="C181" s="19"/>
      <c r="D181" s="26"/>
    </row>
    <row r="182" spans="1:4" s="6" customFormat="1" ht="12.75">
      <c r="A182" s="18"/>
      <c r="B182" s="18"/>
      <c r="C182" s="19"/>
      <c r="D182" s="26"/>
    </row>
    <row r="183" spans="1:4" s="6" customFormat="1" ht="12.75">
      <c r="A183" s="18"/>
      <c r="B183" s="18"/>
      <c r="C183" s="19"/>
      <c r="D183" s="26"/>
    </row>
    <row r="184" spans="1:4" s="6" customFormat="1" ht="12.75">
      <c r="A184" s="18"/>
      <c r="B184" s="18"/>
      <c r="C184" s="19"/>
      <c r="D184" s="26"/>
    </row>
    <row r="185" spans="1:4" s="6" customFormat="1" ht="12.75">
      <c r="A185" s="18"/>
      <c r="B185" s="18"/>
      <c r="C185" s="19"/>
      <c r="D185" s="26"/>
    </row>
    <row r="186" spans="1:4" s="6" customFormat="1" ht="12.75">
      <c r="A186" s="18"/>
      <c r="B186" s="18"/>
      <c r="C186" s="19"/>
      <c r="D186" s="26"/>
    </row>
    <row r="187" spans="1:4" ht="12.75">
      <c r="A187" s="18"/>
      <c r="C187" s="19"/>
      <c r="D187" s="26"/>
    </row>
    <row r="188" spans="1:4" ht="12.75">
      <c r="A188" s="18"/>
      <c r="C188" s="19"/>
      <c r="D188" s="26"/>
    </row>
    <row r="189" spans="1:4" ht="12.75">
      <c r="A189" s="18"/>
      <c r="C189" s="19"/>
      <c r="D189" s="26"/>
    </row>
    <row r="190" spans="1:4" ht="14.25" customHeight="1">
      <c r="A190" s="18"/>
      <c r="C190" s="19"/>
      <c r="D190" s="26"/>
    </row>
    <row r="191" spans="1:4" ht="12.75">
      <c r="A191" s="18"/>
      <c r="C191" s="19"/>
      <c r="D191" s="26"/>
    </row>
    <row r="192" spans="1:4" ht="12.75">
      <c r="A192" s="18"/>
      <c r="C192" s="19"/>
      <c r="D192" s="26"/>
    </row>
    <row r="193" spans="1:4" ht="12.75">
      <c r="A193" s="18"/>
      <c r="C193" s="19"/>
      <c r="D193" s="26"/>
    </row>
    <row r="194" spans="1:4" ht="12.75">
      <c r="A194" s="18"/>
      <c r="C194" s="19"/>
      <c r="D194" s="26"/>
    </row>
    <row r="195" spans="1:4" ht="12.75">
      <c r="A195" s="18"/>
      <c r="C195" s="19"/>
      <c r="D195" s="26"/>
    </row>
    <row r="196" spans="1:4" ht="12.75">
      <c r="A196" s="18"/>
      <c r="C196" s="19"/>
      <c r="D196" s="26"/>
    </row>
    <row r="197" spans="1:4" ht="12.75">
      <c r="A197" s="18"/>
      <c r="C197" s="19"/>
      <c r="D197" s="26"/>
    </row>
    <row r="198" spans="1:4" ht="12.75">
      <c r="A198" s="18"/>
      <c r="C198" s="19"/>
      <c r="D198" s="26"/>
    </row>
    <row r="199" spans="1:4" ht="12.75">
      <c r="A199" s="18"/>
      <c r="C199" s="19"/>
      <c r="D199" s="26"/>
    </row>
    <row r="200" spans="1:4" ht="12.75">
      <c r="A200" s="18"/>
      <c r="C200" s="19"/>
      <c r="D200" s="26"/>
    </row>
    <row r="201" spans="1:4" ht="12.75">
      <c r="A201" s="18"/>
      <c r="C201" s="19"/>
      <c r="D201" s="26"/>
    </row>
    <row r="202" spans="1:4" ht="12.75">
      <c r="A202" s="18"/>
      <c r="C202" s="19"/>
      <c r="D202" s="26"/>
    </row>
    <row r="203" spans="1:4" ht="12.75">
      <c r="A203" s="18"/>
      <c r="C203" s="19"/>
      <c r="D203" s="26"/>
    </row>
    <row r="204" spans="1:4" ht="12.75">
      <c r="A204" s="18"/>
      <c r="C204" s="19"/>
      <c r="D204" s="26"/>
    </row>
    <row r="205" spans="1:4" ht="12.75">
      <c r="A205" s="18"/>
      <c r="C205" s="19"/>
      <c r="D205" s="26"/>
    </row>
    <row r="206" spans="1:4" ht="12.75">
      <c r="A206" s="18"/>
      <c r="C206" s="19"/>
      <c r="D206" s="26"/>
    </row>
    <row r="207" spans="1:4" ht="12.75">
      <c r="A207" s="18"/>
      <c r="C207" s="19"/>
      <c r="D207" s="26"/>
    </row>
    <row r="208" spans="1:4" ht="12.75">
      <c r="A208" s="18"/>
      <c r="C208" s="19"/>
      <c r="D208" s="26"/>
    </row>
    <row r="209" spans="1:4" ht="12.75">
      <c r="A209" s="18"/>
      <c r="C209" s="19"/>
      <c r="D209" s="26"/>
    </row>
    <row r="210" spans="1:4" ht="12.75">
      <c r="A210" s="18"/>
      <c r="C210" s="19"/>
      <c r="D210" s="26"/>
    </row>
    <row r="211" spans="1:4" ht="12.75">
      <c r="A211" s="18"/>
      <c r="C211" s="19"/>
      <c r="D211" s="26"/>
    </row>
    <row r="212" spans="1:4" ht="12.75">
      <c r="A212" s="18"/>
      <c r="C212" s="19"/>
      <c r="D212" s="26"/>
    </row>
    <row r="213" spans="1:4" ht="12.75">
      <c r="A213" s="18"/>
      <c r="C213" s="19"/>
      <c r="D213" s="26"/>
    </row>
    <row r="214" spans="1:4" ht="12.75">
      <c r="A214" s="18"/>
      <c r="C214" s="19"/>
      <c r="D214" s="26"/>
    </row>
    <row r="215" spans="1:4" ht="12.75">
      <c r="A215" s="18"/>
      <c r="C215" s="19"/>
      <c r="D215" s="26"/>
    </row>
    <row r="216" spans="1:4" ht="12.75">
      <c r="A216" s="18"/>
      <c r="C216" s="19"/>
      <c r="D216" s="26"/>
    </row>
    <row r="217" spans="1:4" ht="12.75">
      <c r="A217" s="18"/>
      <c r="C217" s="19"/>
      <c r="D217" s="26"/>
    </row>
    <row r="218" spans="1:4" ht="12.75">
      <c r="A218" s="18"/>
      <c r="C218" s="19"/>
      <c r="D218" s="26"/>
    </row>
    <row r="219" spans="1:4" ht="12.75">
      <c r="A219" s="18"/>
      <c r="C219" s="19"/>
      <c r="D219" s="26"/>
    </row>
    <row r="220" spans="1:4" ht="12.75">
      <c r="A220" s="18"/>
      <c r="C220" s="19"/>
      <c r="D220" s="26"/>
    </row>
    <row r="221" spans="1:4" ht="12.75">
      <c r="A221" s="18"/>
      <c r="C221" s="19"/>
      <c r="D221" s="26"/>
    </row>
    <row r="222" spans="1:4" ht="12.75">
      <c r="A222" s="18"/>
      <c r="C222" s="19"/>
      <c r="D222" s="26"/>
    </row>
    <row r="223" spans="1:4" s="12" customFormat="1" ht="12.75">
      <c r="A223" s="18"/>
      <c r="B223" s="18"/>
      <c r="C223" s="19"/>
      <c r="D223" s="26"/>
    </row>
    <row r="224" spans="1:4" s="12" customFormat="1" ht="12.75">
      <c r="A224" s="18"/>
      <c r="B224" s="18"/>
      <c r="C224" s="19"/>
      <c r="D224" s="26"/>
    </row>
    <row r="225" spans="1:4" s="12" customFormat="1" ht="12.75">
      <c r="A225" s="18"/>
      <c r="B225" s="18"/>
      <c r="C225" s="19"/>
      <c r="D225" s="26"/>
    </row>
    <row r="226" spans="1:4" s="12" customFormat="1" ht="12.75">
      <c r="A226" s="18"/>
      <c r="B226" s="18"/>
      <c r="C226" s="19"/>
      <c r="D226" s="26"/>
    </row>
    <row r="227" spans="1:4" s="12" customFormat="1" ht="12.75">
      <c r="A227" s="18"/>
      <c r="B227" s="18"/>
      <c r="C227" s="19"/>
      <c r="D227" s="26"/>
    </row>
    <row r="228" spans="1:4" s="12" customFormat="1" ht="12.75">
      <c r="A228" s="18"/>
      <c r="B228" s="18"/>
      <c r="C228" s="19"/>
      <c r="D228" s="26"/>
    </row>
    <row r="229" spans="1:4" s="12" customFormat="1" ht="12.75">
      <c r="A229" s="18"/>
      <c r="B229" s="18"/>
      <c r="C229" s="19"/>
      <c r="D229" s="26"/>
    </row>
    <row r="230" spans="1:4" s="12" customFormat="1" ht="12.75">
      <c r="A230" s="18"/>
      <c r="B230" s="18"/>
      <c r="C230" s="19"/>
      <c r="D230" s="26"/>
    </row>
    <row r="231" spans="1:4" s="12" customFormat="1" ht="12.75">
      <c r="A231" s="18"/>
      <c r="B231" s="18"/>
      <c r="C231" s="19"/>
      <c r="D231" s="26"/>
    </row>
    <row r="232" spans="1:4" s="12" customFormat="1" ht="12.75">
      <c r="A232" s="18"/>
      <c r="B232" s="18"/>
      <c r="C232" s="19"/>
      <c r="D232" s="26"/>
    </row>
    <row r="233" spans="1:4" s="12" customFormat="1" ht="12.75">
      <c r="A233" s="18"/>
      <c r="B233" s="18"/>
      <c r="C233" s="19"/>
      <c r="D233" s="26"/>
    </row>
    <row r="234" spans="1:4" s="12" customFormat="1" ht="12.75">
      <c r="A234" s="18"/>
      <c r="B234" s="18"/>
      <c r="C234" s="19"/>
      <c r="D234" s="26"/>
    </row>
    <row r="235" spans="1:4" s="12" customFormat="1" ht="12.75">
      <c r="A235" s="18"/>
      <c r="B235" s="18"/>
      <c r="C235" s="19"/>
      <c r="D235" s="26"/>
    </row>
    <row r="236" spans="1:4" s="12" customFormat="1" ht="12.75">
      <c r="A236" s="18"/>
      <c r="B236" s="18"/>
      <c r="C236" s="19"/>
      <c r="D236" s="26"/>
    </row>
    <row r="237" spans="1:4" s="12" customFormat="1" ht="12.75">
      <c r="A237" s="18"/>
      <c r="B237" s="18"/>
      <c r="C237" s="19"/>
      <c r="D237" s="26"/>
    </row>
    <row r="238" spans="1:4" s="12" customFormat="1" ht="12.75">
      <c r="A238" s="18"/>
      <c r="B238" s="18"/>
      <c r="C238" s="19"/>
      <c r="D238" s="26"/>
    </row>
    <row r="239" spans="1:4" s="12" customFormat="1" ht="12.75">
      <c r="A239" s="18"/>
      <c r="B239" s="18"/>
      <c r="C239" s="19"/>
      <c r="D239" s="26"/>
    </row>
    <row r="240" spans="1:4" s="12" customFormat="1" ht="12.75">
      <c r="A240" s="18"/>
      <c r="B240" s="18"/>
      <c r="C240" s="19"/>
      <c r="D240" s="26"/>
    </row>
    <row r="241" spans="1:4" s="12" customFormat="1" ht="12.75">
      <c r="A241" s="18"/>
      <c r="B241" s="18"/>
      <c r="C241" s="19"/>
      <c r="D241" s="26"/>
    </row>
    <row r="242" spans="1:4" s="12" customFormat="1" ht="12.75">
      <c r="A242" s="18"/>
      <c r="B242" s="18"/>
      <c r="C242" s="19"/>
      <c r="D242" s="26"/>
    </row>
    <row r="243" spans="1:4" s="12" customFormat="1" ht="12.75">
      <c r="A243" s="18"/>
      <c r="B243" s="18"/>
      <c r="C243" s="19"/>
      <c r="D243" s="26"/>
    </row>
    <row r="244" spans="1:4" s="12" customFormat="1" ht="12.75">
      <c r="A244" s="18"/>
      <c r="B244" s="18"/>
      <c r="C244" s="19"/>
      <c r="D244" s="26"/>
    </row>
    <row r="245" spans="1:4" s="12" customFormat="1" ht="12.75">
      <c r="A245" s="18"/>
      <c r="B245" s="18"/>
      <c r="C245" s="19"/>
      <c r="D245" s="26"/>
    </row>
    <row r="246" spans="1:4" s="12" customFormat="1" ht="12.75">
      <c r="A246" s="18"/>
      <c r="B246" s="18"/>
      <c r="C246" s="19"/>
      <c r="D246" s="26"/>
    </row>
    <row r="247" spans="1:4" s="12" customFormat="1" ht="12.75">
      <c r="A247" s="18"/>
      <c r="B247" s="18"/>
      <c r="C247" s="19"/>
      <c r="D247" s="26"/>
    </row>
    <row r="248" spans="1:4" s="12" customFormat="1" ht="12.75">
      <c r="A248" s="18"/>
      <c r="B248" s="18"/>
      <c r="C248" s="19"/>
      <c r="D248" s="26"/>
    </row>
    <row r="249" spans="1:4" s="12" customFormat="1" ht="12.75">
      <c r="A249" s="18"/>
      <c r="B249" s="18"/>
      <c r="C249" s="19"/>
      <c r="D249" s="26"/>
    </row>
    <row r="250" spans="1:4" s="12" customFormat="1" ht="12.75">
      <c r="A250" s="18"/>
      <c r="B250" s="18"/>
      <c r="C250" s="19"/>
      <c r="D250" s="26"/>
    </row>
    <row r="251" spans="1:4" s="12" customFormat="1" ht="18" customHeight="1">
      <c r="A251" s="18"/>
      <c r="B251" s="18"/>
      <c r="C251" s="19"/>
      <c r="D251" s="26"/>
    </row>
    <row r="252" spans="1:4" ht="12.75">
      <c r="A252" s="18"/>
      <c r="C252" s="19"/>
      <c r="D252" s="26"/>
    </row>
    <row r="253" spans="1:4" s="12" customFormat="1" ht="12.75">
      <c r="A253" s="18"/>
      <c r="B253" s="18"/>
      <c r="C253" s="19"/>
      <c r="D253" s="26"/>
    </row>
    <row r="254" spans="1:4" s="12" customFormat="1" ht="12.75">
      <c r="A254" s="18"/>
      <c r="B254" s="18"/>
      <c r="C254" s="19"/>
      <c r="D254" s="26"/>
    </row>
    <row r="255" spans="1:4" s="12" customFormat="1" ht="12.75">
      <c r="A255" s="18"/>
      <c r="B255" s="18"/>
      <c r="C255" s="19"/>
      <c r="D255" s="26"/>
    </row>
    <row r="256" spans="1:4" s="12" customFormat="1" ht="18" customHeight="1">
      <c r="A256" s="18"/>
      <c r="B256" s="18"/>
      <c r="C256" s="19"/>
      <c r="D256" s="26"/>
    </row>
    <row r="257" spans="1:4" ht="12.75">
      <c r="A257" s="18"/>
      <c r="C257" s="19"/>
      <c r="D257" s="26"/>
    </row>
    <row r="258" spans="1:4" ht="14.25" customHeight="1">
      <c r="A258" s="18"/>
      <c r="C258" s="19"/>
      <c r="D258" s="26"/>
    </row>
    <row r="259" spans="1:4" ht="14.25" customHeight="1">
      <c r="A259" s="18"/>
      <c r="C259" s="19"/>
      <c r="D259" s="26"/>
    </row>
    <row r="260" spans="1:4" ht="14.25" customHeight="1">
      <c r="A260" s="18"/>
      <c r="C260" s="19"/>
      <c r="D260" s="26"/>
    </row>
    <row r="261" spans="1:4" ht="12.75">
      <c r="A261" s="18"/>
      <c r="C261" s="19"/>
      <c r="D261" s="26"/>
    </row>
    <row r="262" spans="1:4" ht="14.25" customHeight="1">
      <c r="A262" s="18"/>
      <c r="C262" s="19"/>
      <c r="D262" s="26"/>
    </row>
    <row r="263" spans="1:4" ht="12.75">
      <c r="A263" s="18"/>
      <c r="C263" s="19"/>
      <c r="D263" s="26"/>
    </row>
    <row r="264" spans="1:4" ht="14.25" customHeight="1">
      <c r="A264" s="18"/>
      <c r="C264" s="19"/>
      <c r="D264" s="26"/>
    </row>
    <row r="265" spans="1:4" ht="12.75">
      <c r="A265" s="18"/>
      <c r="C265" s="19"/>
      <c r="D265" s="26"/>
    </row>
    <row r="266" spans="1:4" s="12" customFormat="1" ht="30" customHeight="1">
      <c r="A266" s="18"/>
      <c r="B266" s="18"/>
      <c r="C266" s="19"/>
      <c r="D266" s="26"/>
    </row>
    <row r="267" spans="1:4" s="12" customFormat="1" ht="12.75">
      <c r="A267" s="18"/>
      <c r="B267" s="18"/>
      <c r="C267" s="19"/>
      <c r="D267" s="26"/>
    </row>
    <row r="268" spans="1:4" s="12" customFormat="1" ht="12.75">
      <c r="A268" s="18"/>
      <c r="B268" s="18"/>
      <c r="C268" s="19"/>
      <c r="D268" s="26"/>
    </row>
    <row r="269" spans="1:4" s="12" customFormat="1" ht="12.75">
      <c r="A269" s="18"/>
      <c r="B269" s="18"/>
      <c r="C269" s="19"/>
      <c r="D269" s="26"/>
    </row>
    <row r="270" spans="1:4" s="12" customFormat="1" ht="12.75">
      <c r="A270" s="18"/>
      <c r="B270" s="18"/>
      <c r="C270" s="19"/>
      <c r="D270" s="26"/>
    </row>
    <row r="271" spans="1:4" s="12" customFormat="1" ht="12.75">
      <c r="A271" s="18"/>
      <c r="B271" s="18"/>
      <c r="C271" s="19"/>
      <c r="D271" s="26"/>
    </row>
    <row r="272" spans="1:4" s="12" customFormat="1" ht="12.75">
      <c r="A272" s="18"/>
      <c r="B272" s="18"/>
      <c r="C272" s="19"/>
      <c r="D272" s="26"/>
    </row>
    <row r="273" spans="1:4" s="12" customFormat="1" ht="12.75">
      <c r="A273" s="18"/>
      <c r="B273" s="18"/>
      <c r="C273" s="19"/>
      <c r="D273" s="26"/>
    </row>
    <row r="274" spans="1:4" s="12" customFormat="1" ht="12.75">
      <c r="A274" s="18"/>
      <c r="B274" s="18"/>
      <c r="C274" s="19"/>
      <c r="D274" s="26"/>
    </row>
    <row r="275" spans="1:4" s="12" customFormat="1" ht="12.75">
      <c r="A275" s="18"/>
      <c r="B275" s="18"/>
      <c r="C275" s="19"/>
      <c r="D275" s="26"/>
    </row>
    <row r="276" spans="1:4" s="12" customFormat="1" ht="12.75">
      <c r="A276" s="18"/>
      <c r="B276" s="18"/>
      <c r="C276" s="19"/>
      <c r="D276" s="26"/>
    </row>
    <row r="277" spans="1:4" s="12" customFormat="1" ht="12.75">
      <c r="A277" s="18"/>
      <c r="B277" s="18"/>
      <c r="C277" s="19"/>
      <c r="D277" s="26"/>
    </row>
    <row r="278" spans="1:4" s="12" customFormat="1" ht="12.75">
      <c r="A278" s="18"/>
      <c r="B278" s="18"/>
      <c r="C278" s="19"/>
      <c r="D278" s="26"/>
    </row>
    <row r="279" spans="1:4" s="12" customFormat="1" ht="12.75">
      <c r="A279" s="18"/>
      <c r="B279" s="18"/>
      <c r="C279" s="19"/>
      <c r="D279" s="26"/>
    </row>
    <row r="280" spans="1:4" s="12" customFormat="1" ht="12.75">
      <c r="A280" s="18"/>
      <c r="B280" s="18"/>
      <c r="C280" s="19"/>
      <c r="D280" s="26"/>
    </row>
    <row r="281" spans="1:4" ht="12.75">
      <c r="A281" s="18"/>
      <c r="C281" s="19"/>
      <c r="D281" s="26"/>
    </row>
    <row r="282" spans="1:4" ht="12.75">
      <c r="A282" s="18"/>
      <c r="C282" s="19"/>
      <c r="D282" s="26"/>
    </row>
    <row r="283" spans="1:4" ht="18" customHeight="1">
      <c r="A283" s="18"/>
      <c r="C283" s="19"/>
      <c r="D283" s="26"/>
    </row>
    <row r="284" spans="1:4" ht="20.25" customHeight="1">
      <c r="A284" s="18"/>
      <c r="C284" s="19"/>
      <c r="D284" s="26"/>
    </row>
    <row r="285" spans="1:4" ht="12.75">
      <c r="A285" s="18"/>
      <c r="C285" s="19"/>
      <c r="D285" s="26"/>
    </row>
    <row r="286" spans="1:4" ht="12.75">
      <c r="A286" s="18"/>
      <c r="C286" s="19"/>
      <c r="D286" s="26"/>
    </row>
    <row r="287" spans="1:4" ht="12.75">
      <c r="A287" s="18"/>
      <c r="C287" s="19"/>
      <c r="D287" s="26"/>
    </row>
    <row r="288" spans="1:4" ht="12.75">
      <c r="A288" s="18"/>
      <c r="C288" s="19"/>
      <c r="D288" s="26"/>
    </row>
    <row r="289" spans="1:4" ht="12.75">
      <c r="A289" s="18"/>
      <c r="C289" s="19"/>
      <c r="D289" s="26"/>
    </row>
    <row r="290" spans="1:4" ht="12.75">
      <c r="A290" s="18"/>
      <c r="C290" s="19"/>
      <c r="D290" s="26"/>
    </row>
    <row r="291" spans="1:4" ht="12.75">
      <c r="A291" s="18"/>
      <c r="C291" s="19"/>
      <c r="D291" s="26"/>
    </row>
    <row r="292" spans="1:4" ht="12.75">
      <c r="A292" s="18"/>
      <c r="C292" s="19"/>
      <c r="D292" s="26"/>
    </row>
    <row r="293" spans="1:4" ht="12.75">
      <c r="A293" s="18"/>
      <c r="C293" s="19"/>
      <c r="D293" s="26"/>
    </row>
    <row r="294" spans="1:4" ht="12.75">
      <c r="A294" s="18"/>
      <c r="C294" s="19"/>
      <c r="D294" s="26"/>
    </row>
    <row r="295" spans="1:4" ht="12.75">
      <c r="A295" s="18"/>
      <c r="C295" s="19"/>
      <c r="D295" s="26"/>
    </row>
    <row r="296" spans="1:4" ht="12.75">
      <c r="A296" s="18"/>
      <c r="C296" s="19"/>
      <c r="D296" s="26"/>
    </row>
    <row r="297" spans="1:4" ht="12.75">
      <c r="A297" s="18"/>
      <c r="C297" s="19"/>
      <c r="D297" s="26"/>
    </row>
    <row r="298" spans="1:4" ht="12.75">
      <c r="A298" s="18"/>
      <c r="C298" s="19"/>
      <c r="D298" s="26"/>
    </row>
    <row r="299" spans="1:4" ht="12.75">
      <c r="A299" s="18"/>
      <c r="C299" s="19"/>
      <c r="D299" s="26"/>
    </row>
    <row r="300" spans="1:4" ht="12.75">
      <c r="A300" s="18"/>
      <c r="C300" s="19"/>
      <c r="D300" s="26"/>
    </row>
    <row r="301" spans="1:4" ht="12.75">
      <c r="A301" s="18"/>
      <c r="C301" s="19"/>
      <c r="D301" s="26"/>
    </row>
    <row r="302" spans="1:4" ht="12.75">
      <c r="A302" s="18"/>
      <c r="C302" s="19"/>
      <c r="D302" s="26"/>
    </row>
    <row r="303" spans="1:4" ht="12.75">
      <c r="A303" s="18"/>
      <c r="C303" s="19"/>
      <c r="D303" s="26"/>
    </row>
    <row r="304" spans="1:4" ht="12.75">
      <c r="A304" s="18"/>
      <c r="C304" s="19"/>
      <c r="D304" s="26"/>
    </row>
    <row r="305" spans="1:4" ht="12.75">
      <c r="A305" s="18"/>
      <c r="C305" s="19"/>
      <c r="D305" s="26"/>
    </row>
    <row r="306" spans="1:4" ht="12.75">
      <c r="A306" s="18"/>
      <c r="C306" s="19"/>
      <c r="D306" s="26"/>
    </row>
    <row r="307" spans="1:4" ht="12.75">
      <c r="A307" s="18"/>
      <c r="C307" s="19"/>
      <c r="D307" s="26"/>
    </row>
    <row r="308" spans="1:4" ht="12.75">
      <c r="A308" s="18"/>
      <c r="C308" s="19"/>
      <c r="D308" s="26"/>
    </row>
    <row r="309" spans="1:4" ht="12.75">
      <c r="A309" s="18"/>
      <c r="C309" s="19"/>
      <c r="D309" s="26"/>
    </row>
    <row r="310" spans="1:4" ht="12.75">
      <c r="A310" s="18"/>
      <c r="C310" s="19"/>
      <c r="D310" s="26"/>
    </row>
    <row r="311" spans="1:4" ht="12.75">
      <c r="A311" s="18"/>
      <c r="C311" s="19"/>
      <c r="D311" s="26"/>
    </row>
    <row r="312" spans="1:4" ht="12.75">
      <c r="A312" s="18"/>
      <c r="C312" s="19"/>
      <c r="D312" s="26"/>
    </row>
    <row r="313" spans="1:4" ht="12.75">
      <c r="A313" s="18"/>
      <c r="C313" s="19"/>
      <c r="D313" s="26"/>
    </row>
    <row r="314" spans="1:4" ht="12.75">
      <c r="A314" s="18"/>
      <c r="C314" s="19"/>
      <c r="D314" s="26"/>
    </row>
    <row r="315" spans="1:4" ht="12.75">
      <c r="A315" s="18"/>
      <c r="C315" s="19"/>
      <c r="D315" s="26"/>
    </row>
    <row r="316" spans="1:4" ht="12.75">
      <c r="A316" s="18"/>
      <c r="C316" s="19"/>
      <c r="D316" s="26"/>
    </row>
    <row r="317" spans="1:4" ht="12.75">
      <c r="A317" s="18"/>
      <c r="C317" s="19"/>
      <c r="D317" s="26"/>
    </row>
    <row r="318" spans="1:4" ht="12.75">
      <c r="A318" s="18"/>
      <c r="C318" s="19"/>
      <c r="D318" s="26"/>
    </row>
    <row r="319" spans="1:4" ht="12.75">
      <c r="A319" s="18"/>
      <c r="C319" s="19"/>
      <c r="D319" s="26"/>
    </row>
    <row r="320" spans="1:4" ht="12.75">
      <c r="A320" s="18"/>
      <c r="C320" s="19"/>
      <c r="D320" s="26"/>
    </row>
    <row r="321" spans="1:4" ht="12.75">
      <c r="A321" s="18"/>
      <c r="C321" s="19"/>
      <c r="D321" s="26"/>
    </row>
    <row r="322" spans="1:4" ht="12.75">
      <c r="A322" s="18"/>
      <c r="C322" s="19"/>
      <c r="D322" s="26"/>
    </row>
    <row r="323" spans="1:4" ht="12.75">
      <c r="A323" s="18"/>
      <c r="C323" s="19"/>
      <c r="D323" s="26"/>
    </row>
    <row r="324" spans="1:4" ht="12.75">
      <c r="A324" s="18"/>
      <c r="C324" s="19"/>
      <c r="D324" s="26"/>
    </row>
    <row r="325" spans="1:4" ht="12.75">
      <c r="A325" s="18"/>
      <c r="C325" s="19"/>
      <c r="D325" s="26"/>
    </row>
    <row r="326" spans="1:4" ht="12.75">
      <c r="A326" s="18"/>
      <c r="C326" s="19"/>
      <c r="D326" s="26"/>
    </row>
    <row r="327" spans="1:4" ht="12.75">
      <c r="A327" s="18"/>
      <c r="C327" s="19"/>
      <c r="D327" s="26"/>
    </row>
    <row r="328" spans="1:4" ht="12.75">
      <c r="A328" s="18"/>
      <c r="C328" s="19"/>
      <c r="D328" s="26"/>
    </row>
    <row r="329" spans="1:4" ht="12.75">
      <c r="A329" s="18"/>
      <c r="C329" s="19"/>
      <c r="D329" s="26"/>
    </row>
    <row r="330" spans="1:4" ht="12.75">
      <c r="A330" s="18"/>
      <c r="C330" s="19"/>
      <c r="D330" s="26"/>
    </row>
    <row r="331" spans="1:4" ht="12.75">
      <c r="A331" s="18"/>
      <c r="C331" s="19"/>
      <c r="D331" s="26"/>
    </row>
    <row r="332" spans="1:4" ht="12.75">
      <c r="A332" s="18"/>
      <c r="C332" s="19"/>
      <c r="D332" s="26"/>
    </row>
    <row r="333" spans="1:4" ht="12.75">
      <c r="A333" s="18"/>
      <c r="C333" s="19"/>
      <c r="D333" s="26"/>
    </row>
    <row r="334" spans="1:4" ht="12.75">
      <c r="A334" s="18"/>
      <c r="C334" s="19"/>
      <c r="D334" s="26"/>
    </row>
    <row r="335" spans="1:4" ht="12.75">
      <c r="A335" s="18"/>
      <c r="C335" s="19"/>
      <c r="D335" s="26"/>
    </row>
    <row r="336" spans="1:4" ht="12.75">
      <c r="A336" s="18"/>
      <c r="C336" s="19"/>
      <c r="D336" s="26"/>
    </row>
    <row r="337" spans="1:4" ht="12.75">
      <c r="A337" s="18"/>
      <c r="C337" s="19"/>
      <c r="D337" s="26"/>
    </row>
    <row r="338" spans="1:4" ht="12.75">
      <c r="A338" s="18"/>
      <c r="C338" s="19"/>
      <c r="D338" s="26"/>
    </row>
    <row r="339" spans="1:4" ht="12.75">
      <c r="A339" s="18"/>
      <c r="C339" s="19"/>
      <c r="D339" s="26"/>
    </row>
    <row r="340" spans="1:4" ht="12.75">
      <c r="A340" s="18"/>
      <c r="C340" s="19"/>
      <c r="D340" s="26"/>
    </row>
    <row r="341" spans="1:4" ht="12.75">
      <c r="A341" s="18"/>
      <c r="C341" s="19"/>
      <c r="D341" s="26"/>
    </row>
    <row r="342" spans="1:4" ht="12.75">
      <c r="A342" s="18"/>
      <c r="C342" s="19"/>
      <c r="D342" s="26"/>
    </row>
    <row r="343" spans="1:4" ht="12.75">
      <c r="A343" s="18"/>
      <c r="C343" s="19"/>
      <c r="D343" s="26"/>
    </row>
    <row r="344" spans="1:4" ht="12.75">
      <c r="A344" s="18"/>
      <c r="C344" s="19"/>
      <c r="D344" s="26"/>
    </row>
    <row r="345" spans="1:4" ht="12.75">
      <c r="A345" s="18"/>
      <c r="C345" s="19"/>
      <c r="D345" s="26"/>
    </row>
    <row r="346" spans="1:4" ht="12.75">
      <c r="A346" s="18"/>
      <c r="C346" s="19"/>
      <c r="D346" s="26"/>
    </row>
    <row r="347" spans="1:4" ht="12.75">
      <c r="A347" s="18"/>
      <c r="C347" s="19"/>
      <c r="D347" s="26"/>
    </row>
    <row r="348" spans="1:4" ht="12.75">
      <c r="A348" s="18"/>
      <c r="C348" s="19"/>
      <c r="D348" s="26"/>
    </row>
    <row r="349" spans="1:4" ht="12.75">
      <c r="A349" s="18"/>
      <c r="C349" s="19"/>
      <c r="D349" s="26"/>
    </row>
    <row r="350" spans="1:4" ht="12.75">
      <c r="A350" s="18"/>
      <c r="C350" s="19"/>
      <c r="D350" s="26"/>
    </row>
    <row r="351" spans="1:4" ht="12.75">
      <c r="A351" s="18"/>
      <c r="C351" s="19"/>
      <c r="D351" s="26"/>
    </row>
    <row r="352" spans="1:4" ht="12.75">
      <c r="A352" s="18"/>
      <c r="C352" s="19"/>
      <c r="D352" s="26"/>
    </row>
    <row r="353" spans="1:4" ht="12.75">
      <c r="A353" s="18"/>
      <c r="C353" s="19"/>
      <c r="D353" s="26"/>
    </row>
    <row r="354" spans="1:4" ht="12.75">
      <c r="A354" s="18"/>
      <c r="C354" s="19"/>
      <c r="D354" s="26"/>
    </row>
    <row r="355" spans="1:4" ht="12.75">
      <c r="A355" s="18"/>
      <c r="C355" s="19"/>
      <c r="D355" s="26"/>
    </row>
    <row r="356" spans="1:4" ht="12.75">
      <c r="A356" s="18"/>
      <c r="C356" s="19"/>
      <c r="D356" s="26"/>
    </row>
    <row r="357" spans="1:4" ht="12.75">
      <c r="A357" s="18"/>
      <c r="C357" s="19"/>
      <c r="D357" s="26"/>
    </row>
    <row r="358" spans="1:4" ht="12.75">
      <c r="A358" s="18"/>
      <c r="C358" s="19"/>
      <c r="D358" s="26"/>
    </row>
    <row r="359" spans="1:4" ht="12.75">
      <c r="A359" s="18"/>
      <c r="C359" s="19"/>
      <c r="D359" s="26"/>
    </row>
    <row r="360" spans="1:4" ht="12.75">
      <c r="A360" s="18"/>
      <c r="C360" s="19"/>
      <c r="D360" s="26"/>
    </row>
    <row r="361" spans="1:4" ht="12.75">
      <c r="A361" s="18"/>
      <c r="C361" s="19"/>
      <c r="D361" s="26"/>
    </row>
    <row r="362" spans="1:4" ht="12.75">
      <c r="A362" s="18"/>
      <c r="C362" s="19"/>
      <c r="D362" s="26"/>
    </row>
    <row r="363" spans="1:4" ht="12.75">
      <c r="A363" s="18"/>
      <c r="C363" s="19"/>
      <c r="D363" s="26"/>
    </row>
    <row r="364" spans="1:4" ht="12.75">
      <c r="A364" s="18"/>
      <c r="C364" s="19"/>
      <c r="D364" s="26"/>
    </row>
    <row r="365" spans="1:4" ht="12.75">
      <c r="A365" s="18"/>
      <c r="C365" s="19"/>
      <c r="D365" s="26"/>
    </row>
    <row r="366" spans="1:4" ht="12.75">
      <c r="A366" s="18"/>
      <c r="C366" s="19"/>
      <c r="D366" s="26"/>
    </row>
    <row r="367" spans="1:4" ht="12.75">
      <c r="A367" s="18"/>
      <c r="C367" s="19"/>
      <c r="D367" s="26"/>
    </row>
    <row r="368" spans="1:4" ht="12.75">
      <c r="A368" s="18"/>
      <c r="C368" s="19"/>
      <c r="D368" s="26"/>
    </row>
    <row r="369" spans="1:4" ht="12.75">
      <c r="A369" s="18"/>
      <c r="C369" s="19"/>
      <c r="D369" s="26"/>
    </row>
    <row r="370" spans="1:4" ht="12.75">
      <c r="A370" s="18"/>
      <c r="C370" s="19"/>
      <c r="D370" s="26"/>
    </row>
    <row r="371" spans="1:4" ht="12.75">
      <c r="A371" s="18"/>
      <c r="C371" s="19"/>
      <c r="D371" s="26"/>
    </row>
    <row r="372" spans="1:4" ht="12.75">
      <c r="A372" s="18"/>
      <c r="C372" s="19"/>
      <c r="D372" s="26"/>
    </row>
    <row r="373" spans="1:4" ht="12.75">
      <c r="A373" s="18"/>
      <c r="C373" s="19"/>
      <c r="D373" s="26"/>
    </row>
    <row r="374" spans="1:4" ht="12.75">
      <c r="A374" s="18"/>
      <c r="C374" s="19"/>
      <c r="D374" s="26"/>
    </row>
    <row r="375" spans="1:4" ht="12.75">
      <c r="A375" s="18"/>
      <c r="C375" s="19"/>
      <c r="D375" s="26"/>
    </row>
    <row r="376" spans="1:4" ht="12.75">
      <c r="A376" s="18"/>
      <c r="C376" s="19"/>
      <c r="D376" s="26"/>
    </row>
    <row r="377" spans="1:4" ht="12.75">
      <c r="A377" s="18"/>
      <c r="C377" s="19"/>
      <c r="D377" s="26"/>
    </row>
    <row r="378" spans="1:4" ht="12.75">
      <c r="A378" s="18"/>
      <c r="C378" s="19"/>
      <c r="D378" s="26"/>
    </row>
    <row r="379" spans="1:4" ht="12.75">
      <c r="A379" s="18"/>
      <c r="C379" s="19"/>
      <c r="D379" s="26"/>
    </row>
    <row r="380" spans="1:4" ht="12.75">
      <c r="A380" s="18"/>
      <c r="C380" s="19"/>
      <c r="D380" s="26"/>
    </row>
    <row r="381" spans="1:4" ht="12.75">
      <c r="A381" s="18"/>
      <c r="C381" s="19"/>
      <c r="D381" s="26"/>
    </row>
    <row r="382" spans="1:4" ht="12.75">
      <c r="A382" s="18"/>
      <c r="C382" s="19"/>
      <c r="D382" s="26"/>
    </row>
    <row r="383" spans="1:4" ht="12.75">
      <c r="A383" s="18"/>
      <c r="C383" s="19"/>
      <c r="D383" s="26"/>
    </row>
    <row r="384" spans="1:4" ht="12.75">
      <c r="A384" s="18"/>
      <c r="C384" s="19"/>
      <c r="D384" s="26"/>
    </row>
    <row r="385" spans="1:4" ht="12.75">
      <c r="A385" s="18"/>
      <c r="C385" s="19"/>
      <c r="D385" s="26"/>
    </row>
    <row r="386" spans="1:4" ht="12.75">
      <c r="A386" s="18"/>
      <c r="C386" s="19"/>
      <c r="D386" s="26"/>
    </row>
    <row r="387" spans="1:4" ht="12.75">
      <c r="A387" s="18"/>
      <c r="C387" s="19"/>
      <c r="D387" s="26"/>
    </row>
    <row r="388" spans="1:4" ht="12.75">
      <c r="A388" s="18"/>
      <c r="C388" s="19"/>
      <c r="D388" s="26"/>
    </row>
    <row r="389" spans="1:4" ht="12.75">
      <c r="A389" s="18"/>
      <c r="C389" s="19"/>
      <c r="D389" s="26"/>
    </row>
    <row r="390" spans="1:4" ht="12.75">
      <c r="A390" s="18"/>
      <c r="C390" s="19"/>
      <c r="D390" s="26"/>
    </row>
    <row r="391" spans="1:4" ht="12.75">
      <c r="A391" s="18"/>
      <c r="C391" s="19"/>
      <c r="D391" s="26"/>
    </row>
    <row r="392" spans="1:4" ht="12.75">
      <c r="A392" s="18"/>
      <c r="C392" s="19"/>
      <c r="D392" s="26"/>
    </row>
    <row r="393" spans="1:4" ht="12.75">
      <c r="A393" s="18"/>
      <c r="C393" s="19"/>
      <c r="D393" s="26"/>
    </row>
    <row r="394" spans="1:4" ht="12.75">
      <c r="A394" s="18"/>
      <c r="C394" s="19"/>
      <c r="D394" s="26"/>
    </row>
    <row r="395" spans="1:4" ht="12.75">
      <c r="A395" s="18"/>
      <c r="C395" s="19"/>
      <c r="D395" s="26"/>
    </row>
    <row r="396" spans="1:4" ht="12.75">
      <c r="A396" s="18"/>
      <c r="C396" s="19"/>
      <c r="D396" s="26"/>
    </row>
    <row r="397" spans="1:4" ht="12.75">
      <c r="A397" s="18"/>
      <c r="C397" s="19"/>
      <c r="D397" s="26"/>
    </row>
    <row r="398" spans="1:4" ht="12.75">
      <c r="A398" s="18"/>
      <c r="C398" s="19"/>
      <c r="D398" s="26"/>
    </row>
    <row r="399" spans="1:4" ht="12.75">
      <c r="A399" s="18"/>
      <c r="C399" s="19"/>
      <c r="D399" s="26"/>
    </row>
    <row r="400" spans="1:4" ht="12.75">
      <c r="A400" s="18"/>
      <c r="C400" s="19"/>
      <c r="D400" s="26"/>
    </row>
    <row r="401" spans="1:4" ht="12.75">
      <c r="A401" s="18"/>
      <c r="C401" s="19"/>
      <c r="D401" s="26"/>
    </row>
    <row r="402" spans="1:4" ht="12.75">
      <c r="A402" s="18"/>
      <c r="C402" s="19"/>
      <c r="D402" s="26"/>
    </row>
    <row r="403" spans="1:4" ht="12.75">
      <c r="A403" s="18"/>
      <c r="C403" s="19"/>
      <c r="D403" s="26"/>
    </row>
    <row r="404" spans="1:4" ht="12.75">
      <c r="A404" s="18"/>
      <c r="C404" s="19"/>
      <c r="D404" s="26"/>
    </row>
    <row r="405" spans="1:4" ht="12.75">
      <c r="A405" s="18"/>
      <c r="C405" s="19"/>
      <c r="D405" s="26"/>
    </row>
    <row r="406" spans="1:4" ht="12.75">
      <c r="A406" s="18"/>
      <c r="C406" s="19"/>
      <c r="D406" s="26"/>
    </row>
    <row r="407" spans="1:4" ht="12.75">
      <c r="A407" s="18"/>
      <c r="C407" s="19"/>
      <c r="D407" s="26"/>
    </row>
    <row r="408" spans="1:4" ht="12.75">
      <c r="A408" s="18"/>
      <c r="C408" s="19"/>
      <c r="D408" s="26"/>
    </row>
    <row r="409" spans="1:4" ht="12.75">
      <c r="A409" s="18"/>
      <c r="C409" s="19"/>
      <c r="D409" s="26"/>
    </row>
    <row r="410" spans="1:4" ht="12.75">
      <c r="A410" s="18"/>
      <c r="C410" s="19"/>
      <c r="D410" s="26"/>
    </row>
    <row r="411" spans="1:4" ht="12.75">
      <c r="A411" s="18"/>
      <c r="C411" s="19"/>
      <c r="D411" s="26"/>
    </row>
    <row r="412" spans="1:4" ht="12.75">
      <c r="A412" s="18"/>
      <c r="C412" s="19"/>
      <c r="D412" s="26"/>
    </row>
    <row r="413" spans="1:4" ht="12.75">
      <c r="A413" s="18"/>
      <c r="C413" s="19"/>
      <c r="D413" s="26"/>
    </row>
    <row r="414" spans="1:4" ht="12.75">
      <c r="A414" s="18"/>
      <c r="C414" s="19"/>
      <c r="D414" s="26"/>
    </row>
    <row r="415" spans="1:4" ht="12.75">
      <c r="A415" s="18"/>
      <c r="C415" s="19"/>
      <c r="D415" s="26"/>
    </row>
    <row r="416" spans="1:4" ht="12.75">
      <c r="A416" s="18"/>
      <c r="C416" s="19"/>
      <c r="D416" s="26"/>
    </row>
    <row r="417" spans="1:4" ht="12.75">
      <c r="A417" s="18"/>
      <c r="C417" s="19"/>
      <c r="D417" s="26"/>
    </row>
    <row r="418" spans="1:4" ht="12.75">
      <c r="A418" s="18"/>
      <c r="C418" s="19"/>
      <c r="D418" s="26"/>
    </row>
    <row r="419" spans="1:4" ht="12.75">
      <c r="A419" s="18"/>
      <c r="C419" s="19"/>
      <c r="D419" s="26"/>
    </row>
    <row r="420" spans="1:4" ht="12.75">
      <c r="A420" s="18"/>
      <c r="C420" s="19"/>
      <c r="D420" s="26"/>
    </row>
    <row r="421" spans="1:4" ht="12.75">
      <c r="A421" s="18"/>
      <c r="C421" s="19"/>
      <c r="D421" s="26"/>
    </row>
    <row r="422" spans="1:4" ht="12.75">
      <c r="A422" s="18"/>
      <c r="C422" s="19"/>
      <c r="D422" s="26"/>
    </row>
    <row r="423" spans="1:4" ht="12.75">
      <c r="A423" s="18"/>
      <c r="C423" s="19"/>
      <c r="D423" s="26"/>
    </row>
    <row r="424" spans="1:4" ht="12.75">
      <c r="A424" s="18"/>
      <c r="C424" s="19"/>
      <c r="D424" s="26"/>
    </row>
    <row r="425" spans="1:4" ht="12.75">
      <c r="A425" s="18"/>
      <c r="C425" s="19"/>
      <c r="D425" s="26"/>
    </row>
    <row r="426" spans="1:4" ht="12.75">
      <c r="A426" s="18"/>
      <c r="C426" s="19"/>
      <c r="D426" s="26"/>
    </row>
    <row r="427" spans="1:4" ht="12.75">
      <c r="A427" s="18"/>
      <c r="C427" s="19"/>
      <c r="D427" s="26"/>
    </row>
    <row r="428" spans="1:4" ht="12.75">
      <c r="A428" s="18"/>
      <c r="C428" s="19"/>
      <c r="D428" s="26"/>
    </row>
    <row r="429" spans="1:4" ht="12.75">
      <c r="A429" s="18"/>
      <c r="C429" s="19"/>
      <c r="D429" s="26"/>
    </row>
    <row r="430" spans="1:4" ht="12.75">
      <c r="A430" s="18"/>
      <c r="C430" s="19"/>
      <c r="D430" s="26"/>
    </row>
    <row r="431" spans="1:4" ht="12.75">
      <c r="A431" s="18"/>
      <c r="C431" s="19"/>
      <c r="D431" s="26"/>
    </row>
    <row r="432" spans="1:4" ht="12.75">
      <c r="A432" s="18"/>
      <c r="C432" s="19"/>
      <c r="D432" s="26"/>
    </row>
    <row r="433" spans="1:4" ht="12.75">
      <c r="A433" s="18"/>
      <c r="C433" s="19"/>
      <c r="D433" s="26"/>
    </row>
    <row r="434" spans="1:4" ht="12.75">
      <c r="A434" s="18"/>
      <c r="C434" s="19"/>
      <c r="D434" s="26"/>
    </row>
    <row r="435" spans="1:4" ht="12.75">
      <c r="A435" s="18"/>
      <c r="C435" s="19"/>
      <c r="D435" s="26"/>
    </row>
    <row r="436" spans="1:4" ht="12.75">
      <c r="A436" s="18"/>
      <c r="C436" s="19"/>
      <c r="D436" s="26"/>
    </row>
    <row r="437" spans="1:4" ht="12.75">
      <c r="A437" s="18"/>
      <c r="C437" s="19"/>
      <c r="D437" s="26"/>
    </row>
    <row r="438" spans="1:4" ht="12.75">
      <c r="A438" s="18"/>
      <c r="C438" s="19"/>
      <c r="D438" s="26"/>
    </row>
    <row r="439" spans="1:4" ht="12.75">
      <c r="A439" s="18"/>
      <c r="C439" s="19"/>
      <c r="D439" s="26"/>
    </row>
    <row r="440" spans="1:4" ht="12.75">
      <c r="A440" s="18"/>
      <c r="C440" s="19"/>
      <c r="D440" s="26"/>
    </row>
    <row r="441" spans="1:4" ht="12.75">
      <c r="A441" s="18"/>
      <c r="C441" s="19"/>
      <c r="D441" s="26"/>
    </row>
    <row r="442" spans="1:4" ht="12.75">
      <c r="A442" s="18"/>
      <c r="C442" s="19"/>
      <c r="D442" s="26"/>
    </row>
    <row r="443" spans="1:4" ht="12.75">
      <c r="A443" s="18"/>
      <c r="C443" s="19"/>
      <c r="D443" s="26"/>
    </row>
    <row r="444" spans="1:4" ht="12.75">
      <c r="A444" s="18"/>
      <c r="C444" s="19"/>
      <c r="D444" s="26"/>
    </row>
    <row r="445" spans="1:4" ht="12.75">
      <c r="A445" s="18"/>
      <c r="C445" s="19"/>
      <c r="D445" s="26"/>
    </row>
    <row r="446" spans="1:4" ht="12.75">
      <c r="A446" s="18"/>
      <c r="C446" s="19"/>
      <c r="D446" s="26"/>
    </row>
    <row r="447" spans="1:4" ht="12.75">
      <c r="A447" s="18"/>
      <c r="C447" s="19"/>
      <c r="D447" s="26"/>
    </row>
    <row r="448" spans="1:4" ht="12.75">
      <c r="A448" s="18"/>
      <c r="C448" s="19"/>
      <c r="D448" s="26"/>
    </row>
    <row r="449" spans="1:4" ht="12.75">
      <c r="A449" s="18"/>
      <c r="C449" s="19"/>
      <c r="D449" s="26"/>
    </row>
    <row r="450" spans="1:4" ht="12.75">
      <c r="A450" s="18"/>
      <c r="C450" s="19"/>
      <c r="D450" s="26"/>
    </row>
    <row r="451" spans="1:4" ht="12.75">
      <c r="A451" s="18"/>
      <c r="C451" s="19"/>
      <c r="D451" s="26"/>
    </row>
    <row r="452" spans="1:4" ht="12.75">
      <c r="A452" s="18"/>
      <c r="C452" s="19"/>
      <c r="D452" s="26"/>
    </row>
    <row r="453" spans="1:4" ht="12.75">
      <c r="A453" s="18"/>
      <c r="C453" s="19"/>
      <c r="D453" s="26"/>
    </row>
    <row r="454" spans="1:4" ht="12.75">
      <c r="A454" s="18"/>
      <c r="C454" s="19"/>
      <c r="D454" s="26"/>
    </row>
    <row r="455" spans="1:4" ht="12.75">
      <c r="A455" s="18"/>
      <c r="C455" s="19"/>
      <c r="D455" s="26"/>
    </row>
    <row r="456" spans="1:4" ht="12.75">
      <c r="A456" s="18"/>
      <c r="C456" s="19"/>
      <c r="D456" s="26"/>
    </row>
    <row r="457" spans="1:4" ht="12.75">
      <c r="A457" s="18"/>
      <c r="C457" s="19"/>
      <c r="D457" s="26"/>
    </row>
    <row r="458" spans="1:4" ht="12.75">
      <c r="A458" s="18"/>
      <c r="C458" s="19"/>
      <c r="D458" s="26"/>
    </row>
    <row r="459" spans="1:4" ht="12.75">
      <c r="A459" s="18"/>
      <c r="C459" s="19"/>
      <c r="D459" s="26"/>
    </row>
    <row r="460" spans="1:4" ht="12.75">
      <c r="A460" s="18"/>
      <c r="C460" s="19"/>
      <c r="D460" s="26"/>
    </row>
    <row r="461" spans="1:4" ht="12.75">
      <c r="A461" s="18"/>
      <c r="C461" s="19"/>
      <c r="D461" s="26"/>
    </row>
    <row r="462" spans="1:4" ht="12.75">
      <c r="A462" s="18"/>
      <c r="C462" s="19"/>
      <c r="D462" s="26"/>
    </row>
    <row r="463" spans="1:4" ht="12.75">
      <c r="A463" s="18"/>
      <c r="C463" s="19"/>
      <c r="D463" s="26"/>
    </row>
    <row r="464" spans="1:4" ht="12.75">
      <c r="A464" s="18"/>
      <c r="C464" s="19"/>
      <c r="D464" s="26"/>
    </row>
    <row r="465" spans="1:4" ht="12.75">
      <c r="A465" s="18"/>
      <c r="C465" s="19"/>
      <c r="D465" s="26"/>
    </row>
    <row r="466" spans="1:4" ht="12.75">
      <c r="A466" s="18"/>
      <c r="C466" s="19"/>
      <c r="D466" s="26"/>
    </row>
    <row r="467" spans="1:4" ht="12.75">
      <c r="A467" s="18"/>
      <c r="C467" s="19"/>
      <c r="D467" s="26"/>
    </row>
    <row r="468" spans="1:4" ht="12.75">
      <c r="A468" s="18"/>
      <c r="C468" s="19"/>
      <c r="D468" s="26"/>
    </row>
    <row r="469" spans="1:4" ht="12.75">
      <c r="A469" s="18"/>
      <c r="C469" s="19"/>
      <c r="D469" s="26"/>
    </row>
    <row r="470" spans="1:4" ht="12.75">
      <c r="A470" s="18"/>
      <c r="C470" s="19"/>
      <c r="D470" s="26"/>
    </row>
    <row r="471" spans="1:4" ht="12.75">
      <c r="A471" s="18"/>
      <c r="C471" s="19"/>
      <c r="D471" s="26"/>
    </row>
    <row r="472" spans="1:4" ht="12.75">
      <c r="A472" s="18"/>
      <c r="C472" s="19"/>
      <c r="D472" s="26"/>
    </row>
    <row r="473" spans="1:4" ht="12.75">
      <c r="A473" s="18"/>
      <c r="C473" s="19"/>
      <c r="D473" s="26"/>
    </row>
    <row r="474" spans="1:4" ht="12.75">
      <c r="A474" s="18"/>
      <c r="C474" s="19"/>
      <c r="D474" s="26"/>
    </row>
    <row r="475" spans="1:4" ht="12.75">
      <c r="A475" s="18"/>
      <c r="C475" s="19"/>
      <c r="D475" s="26"/>
    </row>
    <row r="476" spans="1:4" ht="12.75">
      <c r="A476" s="18"/>
      <c r="C476" s="19"/>
      <c r="D476" s="26"/>
    </row>
    <row r="477" spans="1:4" ht="12.75">
      <c r="A477" s="18"/>
      <c r="C477" s="19"/>
      <c r="D477" s="26"/>
    </row>
    <row r="478" spans="1:4" ht="12.75">
      <c r="A478" s="18"/>
      <c r="C478" s="19"/>
      <c r="D478" s="26"/>
    </row>
    <row r="479" spans="1:4" ht="12.75">
      <c r="A479" s="18"/>
      <c r="C479" s="19"/>
      <c r="D479" s="26"/>
    </row>
    <row r="480" spans="1:4" ht="12.75">
      <c r="A480" s="18"/>
      <c r="C480" s="19"/>
      <c r="D480" s="26"/>
    </row>
    <row r="481" spans="1:4" ht="12.75">
      <c r="A481" s="18"/>
      <c r="C481" s="19"/>
      <c r="D481" s="26"/>
    </row>
    <row r="482" spans="1:4" ht="12.75">
      <c r="A482" s="18"/>
      <c r="C482" s="19"/>
      <c r="D482" s="26"/>
    </row>
    <row r="483" spans="1:4" ht="12.75">
      <c r="A483" s="18"/>
      <c r="C483" s="19"/>
      <c r="D483" s="26"/>
    </row>
    <row r="484" spans="1:4" ht="12.75">
      <c r="A484" s="18"/>
      <c r="C484" s="19"/>
      <c r="D484" s="26"/>
    </row>
    <row r="485" spans="1:4" ht="12.75">
      <c r="A485" s="18"/>
      <c r="C485" s="19"/>
      <c r="D485" s="26"/>
    </row>
    <row r="486" spans="1:4" ht="12.75">
      <c r="A486" s="18"/>
      <c r="C486" s="19"/>
      <c r="D486" s="26"/>
    </row>
    <row r="487" spans="1:4" ht="12.75">
      <c r="A487" s="18"/>
      <c r="C487" s="19"/>
      <c r="D487" s="26"/>
    </row>
    <row r="488" spans="1:4" ht="12.75">
      <c r="A488" s="18"/>
      <c r="C488" s="19"/>
      <c r="D488" s="26"/>
    </row>
    <row r="489" spans="1:4" ht="12.75">
      <c r="A489" s="18"/>
      <c r="C489" s="19"/>
      <c r="D489" s="26"/>
    </row>
    <row r="490" spans="1:4" ht="12.75">
      <c r="A490" s="18"/>
      <c r="C490" s="19"/>
      <c r="D490" s="26"/>
    </row>
    <row r="491" spans="1:4" ht="12.75">
      <c r="A491" s="18"/>
      <c r="C491" s="19"/>
      <c r="D491" s="26"/>
    </row>
    <row r="492" spans="1:4" ht="12.75">
      <c r="A492" s="18"/>
      <c r="C492" s="19"/>
      <c r="D492" s="26"/>
    </row>
    <row r="493" spans="1:4" ht="12.75">
      <c r="A493" s="18"/>
      <c r="C493" s="19"/>
      <c r="D493" s="26"/>
    </row>
    <row r="494" spans="1:4" ht="12.75">
      <c r="A494" s="18"/>
      <c r="C494" s="19"/>
      <c r="D494" s="26"/>
    </row>
    <row r="495" spans="1:4" ht="12.75">
      <c r="A495" s="18"/>
      <c r="C495" s="19"/>
      <c r="D495" s="26"/>
    </row>
    <row r="496" spans="1:4" ht="12.75">
      <c r="A496" s="18"/>
      <c r="C496" s="19"/>
      <c r="D496" s="26"/>
    </row>
    <row r="497" spans="1:4" ht="12.75">
      <c r="A497" s="18"/>
      <c r="C497" s="19"/>
      <c r="D497" s="26"/>
    </row>
    <row r="498" spans="1:4" ht="12.75">
      <c r="A498" s="18"/>
      <c r="C498" s="19"/>
      <c r="D498" s="26"/>
    </row>
    <row r="499" spans="1:4" ht="12.75">
      <c r="A499" s="18"/>
      <c r="C499" s="19"/>
      <c r="D499" s="26"/>
    </row>
    <row r="500" spans="1:4" ht="12.75">
      <c r="A500" s="18"/>
      <c r="C500" s="19"/>
      <c r="D500" s="26"/>
    </row>
    <row r="501" spans="1:4" ht="12.75">
      <c r="A501" s="18"/>
      <c r="C501" s="19"/>
      <c r="D501" s="26"/>
    </row>
    <row r="502" spans="1:4" ht="12.75">
      <c r="A502" s="18"/>
      <c r="C502" s="19"/>
      <c r="D502" s="26"/>
    </row>
    <row r="503" spans="1:4" ht="12.75">
      <c r="A503" s="18"/>
      <c r="C503" s="19"/>
      <c r="D503" s="26"/>
    </row>
    <row r="504" spans="1:4" ht="12.75">
      <c r="A504" s="18"/>
      <c r="C504" s="19"/>
      <c r="D504" s="26"/>
    </row>
    <row r="505" spans="1:4" ht="12.75">
      <c r="A505" s="18"/>
      <c r="C505" s="19"/>
      <c r="D505" s="26"/>
    </row>
    <row r="506" spans="1:4" ht="12.75">
      <c r="A506" s="18"/>
      <c r="C506" s="19"/>
      <c r="D506" s="26"/>
    </row>
    <row r="507" spans="1:4" ht="12.75">
      <c r="A507" s="18"/>
      <c r="C507" s="19"/>
      <c r="D507" s="26"/>
    </row>
    <row r="508" spans="1:4" ht="12.75">
      <c r="A508" s="18"/>
      <c r="C508" s="19"/>
      <c r="D508" s="26"/>
    </row>
    <row r="509" spans="1:4" ht="12.75">
      <c r="A509" s="18"/>
      <c r="C509" s="19"/>
      <c r="D509" s="26"/>
    </row>
    <row r="510" spans="1:4" ht="12.75">
      <c r="A510" s="18"/>
      <c r="C510" s="19"/>
      <c r="D510" s="26"/>
    </row>
    <row r="511" spans="1:4" ht="12.75">
      <c r="A511" s="18"/>
      <c r="C511" s="19"/>
      <c r="D511" s="26"/>
    </row>
    <row r="512" spans="1:4" ht="12.75">
      <c r="A512" s="18"/>
      <c r="C512" s="19"/>
      <c r="D512" s="26"/>
    </row>
    <row r="513" spans="1:4" ht="12.75">
      <c r="A513" s="18"/>
      <c r="C513" s="19"/>
      <c r="D513" s="26"/>
    </row>
    <row r="514" spans="1:4" ht="12.75">
      <c r="A514" s="18"/>
      <c r="C514" s="19"/>
      <c r="D514" s="26"/>
    </row>
    <row r="515" spans="1:4" ht="12.75">
      <c r="A515" s="18"/>
      <c r="C515" s="19"/>
      <c r="D515" s="26"/>
    </row>
    <row r="516" spans="1:4" ht="12.75">
      <c r="A516" s="18"/>
      <c r="C516" s="19"/>
      <c r="D516" s="26"/>
    </row>
    <row r="517" spans="1:4" ht="12.75">
      <c r="A517" s="18"/>
      <c r="C517" s="19"/>
      <c r="D517" s="26"/>
    </row>
    <row r="518" spans="1:4" ht="12.75">
      <c r="A518" s="18"/>
      <c r="C518" s="19"/>
      <c r="D518" s="26"/>
    </row>
    <row r="519" spans="1:4" ht="12.75">
      <c r="A519" s="18"/>
      <c r="C519" s="19"/>
      <c r="D519" s="26"/>
    </row>
    <row r="520" spans="1:4" ht="12.75">
      <c r="A520" s="18"/>
      <c r="C520" s="19"/>
      <c r="D520" s="26"/>
    </row>
    <row r="521" spans="1:4" ht="12.75">
      <c r="A521" s="18"/>
      <c r="C521" s="19"/>
      <c r="D521" s="26"/>
    </row>
    <row r="522" spans="1:4" ht="12.75">
      <c r="A522" s="18"/>
      <c r="C522" s="19"/>
      <c r="D522" s="26"/>
    </row>
    <row r="523" spans="1:4" ht="12.75">
      <c r="A523" s="18"/>
      <c r="C523" s="19"/>
      <c r="D523" s="26"/>
    </row>
    <row r="524" spans="1:4" ht="12.75">
      <c r="A524" s="18"/>
      <c r="C524" s="19"/>
      <c r="D524" s="26"/>
    </row>
    <row r="525" spans="1:4" ht="12.75">
      <c r="A525" s="18"/>
      <c r="C525" s="19"/>
      <c r="D525" s="26"/>
    </row>
    <row r="526" spans="1:4" ht="12.75">
      <c r="A526" s="18"/>
      <c r="C526" s="19"/>
      <c r="D526" s="26"/>
    </row>
    <row r="527" spans="1:4" ht="12.75">
      <c r="A527" s="18"/>
      <c r="C527" s="19"/>
      <c r="D527" s="26"/>
    </row>
    <row r="528" spans="1:4" ht="12.75">
      <c r="A528" s="18"/>
      <c r="C528" s="19"/>
      <c r="D528" s="26"/>
    </row>
    <row r="529" spans="1:4" ht="12.75">
      <c r="A529" s="18"/>
      <c r="C529" s="19"/>
      <c r="D529" s="26"/>
    </row>
    <row r="530" spans="1:4" ht="12.75">
      <c r="A530" s="18"/>
      <c r="C530" s="19"/>
      <c r="D530" s="26"/>
    </row>
    <row r="531" spans="1:4" ht="12.75">
      <c r="A531" s="18"/>
      <c r="C531" s="19"/>
      <c r="D531" s="26"/>
    </row>
    <row r="532" spans="1:4" ht="12.75">
      <c r="A532" s="18"/>
      <c r="C532" s="19"/>
      <c r="D532" s="26"/>
    </row>
    <row r="533" spans="1:4" ht="12.75">
      <c r="A533" s="18"/>
      <c r="C533" s="19"/>
      <c r="D533" s="26"/>
    </row>
    <row r="534" spans="1:4" ht="12.75">
      <c r="A534" s="18"/>
      <c r="C534" s="19"/>
      <c r="D534" s="26"/>
    </row>
    <row r="535" spans="1:4" ht="12.75">
      <c r="A535" s="18"/>
      <c r="C535" s="19"/>
      <c r="D535" s="26"/>
    </row>
    <row r="536" spans="1:4" ht="12.75">
      <c r="A536" s="18"/>
      <c r="C536" s="19"/>
      <c r="D536" s="26"/>
    </row>
    <row r="537" spans="1:4" ht="12.75">
      <c r="A537" s="18"/>
      <c r="C537" s="19"/>
      <c r="D537" s="26"/>
    </row>
    <row r="538" spans="1:4" ht="12.75">
      <c r="A538" s="18"/>
      <c r="C538" s="19"/>
      <c r="D538" s="26"/>
    </row>
    <row r="539" spans="1:4" ht="12.75">
      <c r="A539" s="18"/>
      <c r="C539" s="19"/>
      <c r="D539" s="26"/>
    </row>
    <row r="540" spans="1:4" ht="12.75">
      <c r="A540" s="18"/>
      <c r="C540" s="19"/>
      <c r="D540" s="26"/>
    </row>
    <row r="541" spans="1:4" ht="12.75">
      <c r="A541" s="18"/>
      <c r="C541" s="19"/>
      <c r="D541" s="26"/>
    </row>
    <row r="542" spans="1:4" ht="12.75">
      <c r="A542" s="18"/>
      <c r="C542" s="19"/>
      <c r="D542" s="26"/>
    </row>
    <row r="543" spans="1:4" ht="12.75">
      <c r="A543" s="18"/>
      <c r="C543" s="19"/>
      <c r="D543" s="26"/>
    </row>
    <row r="544" spans="1:4" ht="12.75">
      <c r="A544" s="18"/>
      <c r="C544" s="19"/>
      <c r="D544" s="26"/>
    </row>
    <row r="545" spans="1:4" ht="12.75">
      <c r="A545" s="18"/>
      <c r="C545" s="19"/>
      <c r="D545" s="26"/>
    </row>
    <row r="546" spans="1:4" ht="12.75">
      <c r="A546" s="18"/>
      <c r="C546" s="19"/>
      <c r="D546" s="26"/>
    </row>
    <row r="547" spans="1:4" ht="12.75">
      <c r="A547" s="18"/>
      <c r="C547" s="19"/>
      <c r="D547" s="26"/>
    </row>
    <row r="548" spans="1:4" ht="12.75">
      <c r="A548" s="18"/>
      <c r="C548" s="19"/>
      <c r="D548" s="26"/>
    </row>
    <row r="549" spans="1:4" ht="12.75">
      <c r="A549" s="18"/>
      <c r="C549" s="19"/>
      <c r="D549" s="26"/>
    </row>
    <row r="550" spans="1:4" ht="12.75">
      <c r="A550" s="18"/>
      <c r="C550" s="19"/>
      <c r="D550" s="26"/>
    </row>
    <row r="551" spans="1:4" ht="12.75">
      <c r="A551" s="18"/>
      <c r="C551" s="19"/>
      <c r="D551" s="26"/>
    </row>
    <row r="552" spans="1:4" ht="12.75">
      <c r="A552" s="18"/>
      <c r="C552" s="19"/>
      <c r="D552" s="26"/>
    </row>
    <row r="553" spans="1:4" ht="12.75">
      <c r="A553" s="18"/>
      <c r="C553" s="19"/>
      <c r="D553" s="26"/>
    </row>
    <row r="554" spans="1:4" ht="12.75">
      <c r="A554" s="18"/>
      <c r="C554" s="19"/>
      <c r="D554" s="26"/>
    </row>
    <row r="555" spans="1:4" ht="12.75">
      <c r="A555" s="18"/>
      <c r="C555" s="19"/>
      <c r="D555" s="26"/>
    </row>
    <row r="556" spans="1:4" ht="12.75">
      <c r="A556" s="18"/>
      <c r="C556" s="19"/>
      <c r="D556" s="26"/>
    </row>
    <row r="557" spans="1:4" ht="12.75">
      <c r="A557" s="18"/>
      <c r="C557" s="19"/>
      <c r="D557" s="26"/>
    </row>
    <row r="558" spans="1:4" ht="12.75">
      <c r="A558" s="18"/>
      <c r="C558" s="19"/>
      <c r="D558" s="26"/>
    </row>
    <row r="559" spans="1:4" ht="12.75">
      <c r="A559" s="18"/>
      <c r="C559" s="19"/>
      <c r="D559" s="26"/>
    </row>
    <row r="560" spans="1:4" ht="12.75">
      <c r="A560" s="18"/>
      <c r="C560" s="19"/>
      <c r="D560" s="26"/>
    </row>
    <row r="561" spans="1:4" ht="12.75">
      <c r="A561" s="18"/>
      <c r="C561" s="19"/>
      <c r="D561" s="26"/>
    </row>
    <row r="562" spans="1:4" ht="12.75">
      <c r="A562" s="18"/>
      <c r="C562" s="19"/>
      <c r="D562" s="26"/>
    </row>
    <row r="563" spans="1:4" ht="12.75">
      <c r="A563" s="18"/>
      <c r="C563" s="19"/>
      <c r="D563" s="26"/>
    </row>
    <row r="564" spans="1:4" ht="12.75">
      <c r="A564" s="18"/>
      <c r="C564" s="19"/>
      <c r="D564" s="26"/>
    </row>
    <row r="565" spans="1:4" ht="12.75">
      <c r="A565" s="18"/>
      <c r="C565" s="19"/>
      <c r="D565" s="26"/>
    </row>
    <row r="566" spans="1:4" ht="12.75">
      <c r="A566" s="18"/>
      <c r="C566" s="19"/>
      <c r="D566" s="26"/>
    </row>
    <row r="567" spans="1:4" ht="12.75">
      <c r="A567" s="18"/>
      <c r="C567" s="19"/>
      <c r="D567" s="26"/>
    </row>
    <row r="568" spans="1:4" ht="12.75">
      <c r="A568" s="18"/>
      <c r="C568" s="19"/>
      <c r="D568" s="26"/>
    </row>
    <row r="569" spans="1:4" ht="12.75">
      <c r="A569" s="18"/>
      <c r="C569" s="19"/>
      <c r="D569" s="26"/>
    </row>
    <row r="570" spans="1:4" ht="12.75">
      <c r="A570" s="18"/>
      <c r="C570" s="19"/>
      <c r="D570" s="26"/>
    </row>
    <row r="571" spans="1:4" ht="12.75">
      <c r="A571" s="18"/>
      <c r="C571" s="19"/>
      <c r="D571" s="26"/>
    </row>
    <row r="572" spans="1:4" ht="12.75">
      <c r="A572" s="18"/>
      <c r="C572" s="19"/>
      <c r="D572" s="26"/>
    </row>
    <row r="573" spans="1:4" ht="12.75">
      <c r="A573" s="18"/>
      <c r="C573" s="19"/>
      <c r="D573" s="26"/>
    </row>
    <row r="574" spans="1:4" ht="12.75">
      <c r="A574" s="18"/>
      <c r="C574" s="19"/>
      <c r="D574" s="26"/>
    </row>
    <row r="575" spans="1:4" ht="12.75">
      <c r="A575" s="18"/>
      <c r="C575" s="19"/>
      <c r="D575" s="26"/>
    </row>
    <row r="576" spans="1:4" ht="12.75">
      <c r="A576" s="18"/>
      <c r="C576" s="19"/>
      <c r="D576" s="26"/>
    </row>
    <row r="577" spans="1:4" ht="12.75">
      <c r="A577" s="18"/>
      <c r="C577" s="19"/>
      <c r="D577" s="26"/>
    </row>
    <row r="578" spans="1:4" ht="12.75">
      <c r="A578" s="18"/>
      <c r="C578" s="19"/>
      <c r="D578" s="26"/>
    </row>
    <row r="579" spans="1:4" ht="12.75">
      <c r="A579" s="18"/>
      <c r="C579" s="19"/>
      <c r="D579" s="26"/>
    </row>
    <row r="580" spans="1:4" ht="12.75">
      <c r="A580" s="18"/>
      <c r="C580" s="19"/>
      <c r="D580" s="26"/>
    </row>
    <row r="581" spans="1:4" ht="12.75">
      <c r="A581" s="18"/>
      <c r="C581" s="19"/>
      <c r="D581" s="26"/>
    </row>
    <row r="582" spans="1:4" ht="12.75">
      <c r="A582" s="18"/>
      <c r="C582" s="19"/>
      <c r="D582" s="26"/>
    </row>
    <row r="583" spans="1:4" ht="12.75">
      <c r="A583" s="18"/>
      <c r="C583" s="19"/>
      <c r="D583" s="26"/>
    </row>
    <row r="584" spans="1:4" ht="12.75">
      <c r="A584" s="18"/>
      <c r="C584" s="19"/>
      <c r="D584" s="26"/>
    </row>
    <row r="585" spans="1:4" ht="12.75">
      <c r="A585" s="18"/>
      <c r="C585" s="19"/>
      <c r="D585" s="26"/>
    </row>
    <row r="586" spans="1:4" ht="12.75">
      <c r="A586" s="18"/>
      <c r="C586" s="19"/>
      <c r="D586" s="26"/>
    </row>
    <row r="587" spans="1:4" ht="12.75">
      <c r="A587" s="18"/>
      <c r="C587" s="19"/>
      <c r="D587" s="26"/>
    </row>
    <row r="588" spans="1:4" ht="12.75">
      <c r="A588" s="18"/>
      <c r="C588" s="19"/>
      <c r="D588" s="26"/>
    </row>
    <row r="589" spans="1:4" ht="12.75">
      <c r="A589" s="18"/>
      <c r="C589" s="19"/>
      <c r="D589" s="26"/>
    </row>
    <row r="590" spans="1:4" ht="12.75">
      <c r="A590" s="18"/>
      <c r="C590" s="19"/>
      <c r="D590" s="26"/>
    </row>
    <row r="591" spans="1:4" ht="12.75">
      <c r="A591" s="18"/>
      <c r="C591" s="19"/>
      <c r="D591" s="26"/>
    </row>
    <row r="592" spans="1:4" ht="12.75">
      <c r="A592" s="18"/>
      <c r="C592" s="19"/>
      <c r="D592" s="26"/>
    </row>
    <row r="593" spans="1:4" ht="12.75">
      <c r="A593" s="18"/>
      <c r="C593" s="19"/>
      <c r="D593" s="26"/>
    </row>
    <row r="594" spans="1:4" ht="12.75">
      <c r="A594" s="18"/>
      <c r="C594" s="19"/>
      <c r="D594" s="26"/>
    </row>
    <row r="595" spans="1:4" ht="12.75">
      <c r="A595" s="18"/>
      <c r="C595" s="19"/>
      <c r="D595" s="26"/>
    </row>
    <row r="596" spans="1:4" ht="12.75">
      <c r="A596" s="18"/>
      <c r="C596" s="19"/>
      <c r="D596" s="26"/>
    </row>
    <row r="597" spans="1:4" ht="12.75">
      <c r="A597" s="18"/>
      <c r="C597" s="19"/>
      <c r="D597" s="26"/>
    </row>
    <row r="598" spans="1:4" ht="12.75">
      <c r="A598" s="18"/>
      <c r="C598" s="19"/>
      <c r="D598" s="26"/>
    </row>
    <row r="599" spans="1:4" ht="12.75">
      <c r="A599" s="18"/>
      <c r="C599" s="19"/>
      <c r="D599" s="26"/>
    </row>
    <row r="600" spans="1:4" ht="12.75">
      <c r="A600" s="18"/>
      <c r="C600" s="19"/>
      <c r="D600" s="26"/>
    </row>
    <row r="601" spans="1:4" ht="12.75">
      <c r="A601" s="18"/>
      <c r="C601" s="19"/>
      <c r="D601" s="26"/>
    </row>
    <row r="602" spans="1:4" ht="12.75">
      <c r="A602" s="18"/>
      <c r="C602" s="19"/>
      <c r="D602" s="26"/>
    </row>
    <row r="603" spans="1:4" ht="12.75">
      <c r="A603" s="18"/>
      <c r="C603" s="19"/>
      <c r="D603" s="26"/>
    </row>
    <row r="604" spans="1:4" ht="12.75">
      <c r="A604" s="18"/>
      <c r="C604" s="19"/>
      <c r="D604" s="26"/>
    </row>
    <row r="605" spans="1:4" ht="12.75">
      <c r="A605" s="18"/>
      <c r="C605" s="19"/>
      <c r="D605" s="26"/>
    </row>
    <row r="606" spans="1:4" ht="12.75">
      <c r="A606" s="18"/>
      <c r="C606" s="19"/>
      <c r="D606" s="26"/>
    </row>
    <row r="607" spans="1:4" ht="12.75">
      <c r="A607" s="18"/>
      <c r="C607" s="19"/>
      <c r="D607" s="26"/>
    </row>
    <row r="608" spans="1:4" ht="12.75">
      <c r="A608" s="18"/>
      <c r="C608" s="19"/>
      <c r="D608" s="26"/>
    </row>
    <row r="609" spans="1:4" ht="12.75">
      <c r="A609" s="18"/>
      <c r="C609" s="19"/>
      <c r="D609" s="26"/>
    </row>
    <row r="610" spans="1:4" ht="12.75">
      <c r="A610" s="18"/>
      <c r="C610" s="19"/>
      <c r="D610" s="26"/>
    </row>
    <row r="611" spans="1:4" ht="12.75">
      <c r="A611" s="18"/>
      <c r="C611" s="19"/>
      <c r="D611" s="26"/>
    </row>
    <row r="612" spans="1:4" ht="12.75">
      <c r="A612" s="18"/>
      <c r="C612" s="19"/>
      <c r="D612" s="26"/>
    </row>
    <row r="613" spans="1:4" ht="12.75">
      <c r="A613" s="18"/>
      <c r="C613" s="19"/>
      <c r="D613" s="26"/>
    </row>
    <row r="614" spans="1:4" ht="12.75">
      <c r="A614" s="18"/>
      <c r="C614" s="19"/>
      <c r="D614" s="26"/>
    </row>
    <row r="615" spans="1:4" ht="12.75">
      <c r="A615" s="18"/>
      <c r="C615" s="19"/>
      <c r="D615" s="26"/>
    </row>
    <row r="616" spans="1:4" ht="12.75">
      <c r="A616" s="18"/>
      <c r="C616" s="19"/>
      <c r="D616" s="26"/>
    </row>
    <row r="617" spans="1:4" ht="12.75">
      <c r="A617" s="18"/>
      <c r="C617" s="19"/>
      <c r="D617" s="26"/>
    </row>
    <row r="618" spans="1:4" ht="12.75">
      <c r="A618" s="18"/>
      <c r="C618" s="19"/>
      <c r="D618" s="26"/>
    </row>
    <row r="619" spans="1:4" ht="12.75">
      <c r="A619" s="18"/>
      <c r="C619" s="19"/>
      <c r="D619" s="26"/>
    </row>
    <row r="620" spans="1:4" ht="12.75">
      <c r="A620" s="18"/>
      <c r="C620" s="19"/>
      <c r="D620" s="26"/>
    </row>
    <row r="621" spans="1:4" ht="12.75">
      <c r="A621" s="18"/>
      <c r="C621" s="19"/>
      <c r="D621" s="26"/>
    </row>
    <row r="622" spans="1:4" ht="12.75">
      <c r="A622" s="18"/>
      <c r="C622" s="19"/>
      <c r="D622" s="26"/>
    </row>
    <row r="623" spans="1:4" ht="12.75">
      <c r="A623" s="18"/>
      <c r="C623" s="19"/>
      <c r="D623" s="26"/>
    </row>
    <row r="624" spans="1:4" ht="12.75">
      <c r="A624" s="18"/>
      <c r="C624" s="19"/>
      <c r="D624" s="26"/>
    </row>
    <row r="625" spans="1:4" ht="12.75">
      <c r="A625" s="18"/>
      <c r="C625" s="19"/>
      <c r="D625" s="26"/>
    </row>
    <row r="626" spans="1:4" ht="12.75">
      <c r="A626" s="18"/>
      <c r="C626" s="19"/>
      <c r="D626" s="26"/>
    </row>
    <row r="627" spans="1:4" ht="12.75">
      <c r="A627" s="18"/>
      <c r="C627" s="19"/>
      <c r="D627" s="26"/>
    </row>
    <row r="628" spans="1:4" ht="12.75">
      <c r="A628" s="18"/>
      <c r="C628" s="19"/>
      <c r="D628" s="26"/>
    </row>
    <row r="629" spans="1:4" ht="12.75">
      <c r="A629" s="18"/>
      <c r="C629" s="19"/>
      <c r="D629" s="26"/>
    </row>
    <row r="630" spans="1:4" ht="12.75">
      <c r="A630" s="18"/>
      <c r="C630" s="19"/>
      <c r="D630" s="26"/>
    </row>
    <row r="631" spans="1:4" ht="12.75">
      <c r="A631" s="18"/>
      <c r="C631" s="19"/>
      <c r="D631" s="26"/>
    </row>
    <row r="632" spans="1:4" ht="12.75">
      <c r="A632" s="18"/>
      <c r="C632" s="19"/>
      <c r="D632" s="26"/>
    </row>
    <row r="633" spans="1:4" ht="12.75">
      <c r="A633" s="18"/>
      <c r="C633" s="19"/>
      <c r="D633" s="26"/>
    </row>
    <row r="634" spans="1:4" ht="12.75">
      <c r="A634" s="18"/>
      <c r="C634" s="19"/>
      <c r="D634" s="26"/>
    </row>
    <row r="635" spans="1:4" ht="12.75">
      <c r="A635" s="18"/>
      <c r="C635" s="19"/>
      <c r="D635" s="26"/>
    </row>
    <row r="636" spans="1:4" ht="12.75">
      <c r="A636" s="18"/>
      <c r="C636" s="19"/>
      <c r="D636" s="26"/>
    </row>
    <row r="637" spans="1:4" ht="12.75">
      <c r="A637" s="18"/>
      <c r="C637" s="19"/>
      <c r="D637" s="26"/>
    </row>
    <row r="638" spans="1:4" ht="12.75">
      <c r="A638" s="18"/>
      <c r="C638" s="19"/>
      <c r="D638" s="26"/>
    </row>
    <row r="639" spans="1:4" ht="12.75">
      <c r="A639" s="18"/>
      <c r="C639" s="19"/>
      <c r="D639" s="26"/>
    </row>
    <row r="640" spans="1:4" ht="12.75">
      <c r="A640" s="18"/>
      <c r="C640" s="19"/>
      <c r="D640" s="26"/>
    </row>
    <row r="641" spans="1:4" ht="12.75">
      <c r="A641" s="18"/>
      <c r="C641" s="19"/>
      <c r="D641" s="26"/>
    </row>
    <row r="642" spans="1:4" ht="12.75">
      <c r="A642" s="18"/>
      <c r="C642" s="19"/>
      <c r="D642" s="26"/>
    </row>
    <row r="643" spans="1:4" ht="12.75">
      <c r="A643" s="18"/>
      <c r="C643" s="19"/>
      <c r="D643" s="26"/>
    </row>
    <row r="644" spans="1:4" ht="12.75">
      <c r="A644" s="18"/>
      <c r="C644" s="19"/>
      <c r="D644" s="26"/>
    </row>
    <row r="645" spans="1:4" ht="12.75">
      <c r="A645" s="18"/>
      <c r="C645" s="19"/>
      <c r="D645" s="26"/>
    </row>
    <row r="646" spans="1:4" ht="12.75">
      <c r="A646" s="18"/>
      <c r="C646" s="19"/>
      <c r="D646" s="26"/>
    </row>
    <row r="647" spans="1:4" ht="12.75">
      <c r="A647" s="18"/>
      <c r="C647" s="19"/>
      <c r="D647" s="26"/>
    </row>
    <row r="648" spans="1:4" ht="12.75">
      <c r="A648" s="18"/>
      <c r="C648" s="19"/>
      <c r="D648" s="26"/>
    </row>
    <row r="649" spans="1:4" ht="12.75">
      <c r="A649" s="18"/>
      <c r="C649" s="19"/>
      <c r="D649" s="26"/>
    </row>
    <row r="650" spans="1:4" ht="12.75">
      <c r="A650" s="18"/>
      <c r="C650" s="19"/>
      <c r="D650" s="26"/>
    </row>
    <row r="651" spans="1:4" ht="12.75">
      <c r="A651" s="18"/>
      <c r="C651" s="19"/>
      <c r="D651" s="26"/>
    </row>
    <row r="652" spans="1:4" ht="12.75">
      <c r="A652" s="18"/>
      <c r="C652" s="19"/>
      <c r="D652" s="26"/>
    </row>
    <row r="653" spans="1:4" ht="12.75">
      <c r="A653" s="18"/>
      <c r="C653" s="19"/>
      <c r="D653" s="26"/>
    </row>
  </sheetData>
  <sheetProtection/>
  <mergeCells count="33">
    <mergeCell ref="E90:H90"/>
    <mergeCell ref="A67:D67"/>
    <mergeCell ref="A125:D125"/>
    <mergeCell ref="E91:H91"/>
    <mergeCell ref="A103:D103"/>
    <mergeCell ref="A62:D62"/>
    <mergeCell ref="A91:B91"/>
    <mergeCell ref="A81:D81"/>
    <mergeCell ref="A69:D69"/>
    <mergeCell ref="A83:D83"/>
    <mergeCell ref="B135:C135"/>
    <mergeCell ref="A108:D108"/>
    <mergeCell ref="B133:C133"/>
    <mergeCell ref="A92:D92"/>
    <mergeCell ref="B97:C97"/>
    <mergeCell ref="B28:C28"/>
    <mergeCell ref="A58:D58"/>
    <mergeCell ref="A29:D29"/>
    <mergeCell ref="A46:B46"/>
    <mergeCell ref="A47:D47"/>
    <mergeCell ref="B57:C57"/>
    <mergeCell ref="A3:D3"/>
    <mergeCell ref="A5:D5"/>
    <mergeCell ref="A22:D22"/>
    <mergeCell ref="A25:D25"/>
    <mergeCell ref="A61:B61"/>
    <mergeCell ref="A87:D87"/>
    <mergeCell ref="B132:C132"/>
    <mergeCell ref="A115:D115"/>
    <mergeCell ref="B124:C124"/>
    <mergeCell ref="B131:C131"/>
    <mergeCell ref="A98:D98"/>
    <mergeCell ref="A116:D116"/>
  </mergeCells>
  <printOptions horizontalCentered="1"/>
  <pageMargins left="0.5905511811023623" right="0" top="0.3937007874015748" bottom="0.1968503937007874" header="0.7086614173228347" footer="0.5118110236220472"/>
  <pageSetup fitToHeight="2" fitToWidth="1" horizontalDpi="600" verticalDpi="600" orientation="portrait" paperSize="9" scale="76" r:id="rId1"/>
  <headerFooter alignWithMargins="0">
    <oddFooter>&amp;CStrona &amp;P z &amp;N</oddFooter>
  </headerFooter>
  <rowBreaks count="2" manualBreakCount="2">
    <brk id="46" max="7" man="1"/>
    <brk id="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SheetLayoutView="100" zoomScalePageLayoutView="0" workbookViewId="0" topLeftCell="E16">
      <selection activeCell="Q30" sqref="Q30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70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5" customWidth="1"/>
    <col min="10" max="10" width="10.8515625" style="5" customWidth="1"/>
    <col min="11" max="12" width="15.57421875" style="4" customWidth="1"/>
    <col min="13" max="13" width="12.7109375" style="4" customWidth="1"/>
    <col min="14" max="15" width="15.00390625" style="4" customWidth="1"/>
    <col min="16" max="16" width="18.00390625" style="4" customWidth="1"/>
    <col min="17" max="17" width="17.28125" style="4" customWidth="1"/>
    <col min="18" max="16384" width="9.140625" style="4" customWidth="1"/>
  </cols>
  <sheetData>
    <row r="1" spans="1:9" ht="15">
      <c r="A1" s="325" t="s">
        <v>108</v>
      </c>
      <c r="B1" s="172"/>
      <c r="C1" s="172"/>
      <c r="D1" s="208"/>
      <c r="E1" s="122"/>
      <c r="F1" s="172"/>
      <c r="G1" s="172"/>
      <c r="H1" s="172"/>
      <c r="I1" s="44"/>
    </row>
    <row r="2" spans="1:9" ht="23.25" customHeight="1" thickBot="1">
      <c r="A2" s="410" t="s">
        <v>14</v>
      </c>
      <c r="B2" s="410"/>
      <c r="C2" s="410"/>
      <c r="D2" s="410"/>
      <c r="E2" s="410"/>
      <c r="F2" s="410"/>
      <c r="G2" s="410"/>
      <c r="H2" s="410"/>
      <c r="I2" s="410"/>
    </row>
    <row r="3" spans="1:17" s="10" customFormat="1" ht="18" customHeight="1">
      <c r="A3" s="411" t="s">
        <v>15</v>
      </c>
      <c r="B3" s="403" t="s">
        <v>16</v>
      </c>
      <c r="C3" s="403" t="s">
        <v>17</v>
      </c>
      <c r="D3" s="403" t="s">
        <v>18</v>
      </c>
      <c r="E3" s="403" t="s">
        <v>19</v>
      </c>
      <c r="F3" s="403" t="s">
        <v>8</v>
      </c>
      <c r="G3" s="403" t="s">
        <v>50</v>
      </c>
      <c r="H3" s="403" t="s">
        <v>20</v>
      </c>
      <c r="I3" s="403" t="s">
        <v>9</v>
      </c>
      <c r="J3" s="403" t="s">
        <v>10</v>
      </c>
      <c r="K3" s="403" t="s">
        <v>51</v>
      </c>
      <c r="L3" s="406" t="s">
        <v>337</v>
      </c>
      <c r="M3" s="403" t="s">
        <v>52</v>
      </c>
      <c r="N3" s="403" t="s">
        <v>53</v>
      </c>
      <c r="O3" s="403"/>
      <c r="P3" s="403" t="s">
        <v>338</v>
      </c>
      <c r="Q3" s="408"/>
    </row>
    <row r="4" spans="1:17" s="10" customFormat="1" ht="18" customHeight="1">
      <c r="A4" s="412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7"/>
      <c r="M4" s="404"/>
      <c r="N4" s="404"/>
      <c r="O4" s="404"/>
      <c r="P4" s="404"/>
      <c r="Q4" s="409"/>
    </row>
    <row r="5" spans="1:17" s="10" customFormat="1" ht="42" customHeight="1" thickBot="1">
      <c r="A5" s="413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7"/>
      <c r="M5" s="405"/>
      <c r="N5" s="115" t="s">
        <v>21</v>
      </c>
      <c r="O5" s="115" t="s">
        <v>22</v>
      </c>
      <c r="P5" s="115" t="s">
        <v>21</v>
      </c>
      <c r="Q5" s="219" t="s">
        <v>22</v>
      </c>
    </row>
    <row r="6" spans="1:17" ht="24.75" customHeight="1" thickBot="1">
      <c r="A6" s="378" t="s">
        <v>360</v>
      </c>
      <c r="B6" s="379"/>
      <c r="C6" s="379"/>
      <c r="D6" s="379"/>
      <c r="E6" s="379"/>
      <c r="F6" s="379"/>
      <c r="G6" s="379"/>
      <c r="H6" s="379"/>
      <c r="I6" s="379"/>
      <c r="J6" s="379"/>
      <c r="K6" s="220"/>
      <c r="L6" s="220"/>
      <c r="M6" s="220"/>
      <c r="N6" s="220"/>
      <c r="O6" s="220"/>
      <c r="P6" s="220"/>
      <c r="Q6" s="133"/>
    </row>
    <row r="7" spans="1:18" ht="24.75" customHeight="1">
      <c r="A7" s="264">
        <v>1</v>
      </c>
      <c r="B7" s="265" t="s">
        <v>361</v>
      </c>
      <c r="C7" s="265" t="s">
        <v>366</v>
      </c>
      <c r="D7" s="265" t="s">
        <v>362</v>
      </c>
      <c r="E7" s="266" t="s">
        <v>363</v>
      </c>
      <c r="F7" s="265" t="s">
        <v>364</v>
      </c>
      <c r="G7" s="265">
        <v>6871</v>
      </c>
      <c r="H7" s="265">
        <v>2014</v>
      </c>
      <c r="I7" s="265" t="s">
        <v>365</v>
      </c>
      <c r="J7" s="265">
        <v>6</v>
      </c>
      <c r="K7" s="265"/>
      <c r="L7" s="267">
        <v>504000</v>
      </c>
      <c r="M7" s="265" t="s">
        <v>67</v>
      </c>
      <c r="N7" s="266" t="s">
        <v>493</v>
      </c>
      <c r="O7" s="266" t="s">
        <v>494</v>
      </c>
      <c r="P7" s="266" t="s">
        <v>493</v>
      </c>
      <c r="Q7" s="268" t="s">
        <v>494</v>
      </c>
      <c r="R7" s="5"/>
    </row>
    <row r="8" spans="1:18" ht="24.75" customHeight="1" thickBot="1">
      <c r="A8" s="359">
        <v>2</v>
      </c>
      <c r="B8" s="99" t="s">
        <v>556</v>
      </c>
      <c r="C8" s="99" t="s">
        <v>555</v>
      </c>
      <c r="D8" s="99" t="s">
        <v>554</v>
      </c>
      <c r="E8" s="358" t="s">
        <v>553</v>
      </c>
      <c r="F8" s="99" t="s">
        <v>273</v>
      </c>
      <c r="G8" s="99">
        <v>1910</v>
      </c>
      <c r="H8" s="99">
        <v>2004</v>
      </c>
      <c r="I8" s="99" t="s">
        <v>552</v>
      </c>
      <c r="J8" s="99">
        <v>5</v>
      </c>
      <c r="K8" s="99">
        <v>2115</v>
      </c>
      <c r="L8" s="360"/>
      <c r="M8" s="99" t="s">
        <v>67</v>
      </c>
      <c r="N8" s="358" t="s">
        <v>557</v>
      </c>
      <c r="O8" s="358" t="s">
        <v>558</v>
      </c>
      <c r="P8" s="358"/>
      <c r="Q8" s="361"/>
      <c r="R8" s="262"/>
    </row>
    <row r="9" spans="1:17" ht="24.75" customHeight="1" thickBot="1">
      <c r="A9" s="378" t="s">
        <v>491</v>
      </c>
      <c r="B9" s="379"/>
      <c r="C9" s="379"/>
      <c r="D9" s="379"/>
      <c r="E9" s="379"/>
      <c r="F9" s="379"/>
      <c r="G9" s="379"/>
      <c r="H9" s="379"/>
      <c r="I9" s="379"/>
      <c r="J9" s="379"/>
      <c r="K9" s="221"/>
      <c r="L9" s="221"/>
      <c r="M9" s="221"/>
      <c r="N9" s="221"/>
      <c r="O9" s="221"/>
      <c r="P9" s="221"/>
      <c r="Q9" s="222"/>
    </row>
    <row r="10" spans="1:17" ht="24.75" customHeight="1">
      <c r="A10" s="225">
        <v>1</v>
      </c>
      <c r="B10" s="166" t="s">
        <v>99</v>
      </c>
      <c r="C10" s="166" t="s">
        <v>100</v>
      </c>
      <c r="D10" s="166">
        <v>71462</v>
      </c>
      <c r="E10" s="196" t="s">
        <v>101</v>
      </c>
      <c r="F10" s="166" t="s">
        <v>102</v>
      </c>
      <c r="G10" s="166">
        <v>6842</v>
      </c>
      <c r="H10" s="236">
        <v>1989</v>
      </c>
      <c r="I10" s="166"/>
      <c r="J10" s="166">
        <v>6</v>
      </c>
      <c r="K10" s="166"/>
      <c r="L10" s="166"/>
      <c r="M10" s="166" t="s">
        <v>67</v>
      </c>
      <c r="N10" s="196" t="s">
        <v>495</v>
      </c>
      <c r="O10" s="196" t="s">
        <v>496</v>
      </c>
      <c r="P10" s="196"/>
      <c r="Q10" s="228"/>
    </row>
    <row r="11" spans="1:17" ht="24.75" customHeight="1">
      <c r="A11" s="209">
        <v>2</v>
      </c>
      <c r="B11" s="2" t="s">
        <v>99</v>
      </c>
      <c r="C11" s="2" t="s">
        <v>103</v>
      </c>
      <c r="D11" s="2">
        <v>386</v>
      </c>
      <c r="E11" s="3" t="s">
        <v>104</v>
      </c>
      <c r="F11" s="2" t="s">
        <v>102</v>
      </c>
      <c r="G11" s="2">
        <v>6230</v>
      </c>
      <c r="H11" s="37">
        <v>1976</v>
      </c>
      <c r="I11" s="2"/>
      <c r="J11" s="2">
        <v>6</v>
      </c>
      <c r="K11" s="2"/>
      <c r="L11" s="2"/>
      <c r="M11" s="2" t="s">
        <v>67</v>
      </c>
      <c r="N11" s="3" t="s">
        <v>495</v>
      </c>
      <c r="O11" s="3" t="s">
        <v>496</v>
      </c>
      <c r="P11" s="3"/>
      <c r="Q11" s="210"/>
    </row>
    <row r="12" spans="1:17" ht="24.75" customHeight="1" thickBot="1">
      <c r="A12" s="229">
        <v>3</v>
      </c>
      <c r="B12" s="230" t="s">
        <v>105</v>
      </c>
      <c r="C12" s="230" t="s">
        <v>106</v>
      </c>
      <c r="D12" s="230">
        <v>491013</v>
      </c>
      <c r="E12" s="231" t="s">
        <v>107</v>
      </c>
      <c r="F12" s="230" t="s">
        <v>102</v>
      </c>
      <c r="G12" s="230">
        <v>2120</v>
      </c>
      <c r="H12" s="263">
        <v>1988</v>
      </c>
      <c r="I12" s="230"/>
      <c r="J12" s="230">
        <v>5</v>
      </c>
      <c r="K12" s="230"/>
      <c r="L12" s="230"/>
      <c r="M12" s="230" t="s">
        <v>67</v>
      </c>
      <c r="N12" s="231" t="s">
        <v>497</v>
      </c>
      <c r="O12" s="231" t="s">
        <v>498</v>
      </c>
      <c r="P12" s="231"/>
      <c r="Q12" s="232"/>
    </row>
    <row r="13" spans="1:17" ht="24.75" customHeight="1" thickBot="1">
      <c r="A13" s="378" t="s">
        <v>492</v>
      </c>
      <c r="B13" s="379"/>
      <c r="C13" s="379"/>
      <c r="D13" s="379"/>
      <c r="E13" s="379"/>
      <c r="F13" s="379"/>
      <c r="G13" s="379"/>
      <c r="H13" s="379"/>
      <c r="I13" s="379"/>
      <c r="J13" s="379"/>
      <c r="K13" s="223"/>
      <c r="L13" s="223"/>
      <c r="M13" s="223"/>
      <c r="N13" s="223"/>
      <c r="O13" s="223"/>
      <c r="P13" s="223"/>
      <c r="Q13" s="224"/>
    </row>
    <row r="14" spans="1:18" ht="24.75" customHeight="1" thickBot="1">
      <c r="A14" s="328">
        <v>1</v>
      </c>
      <c r="B14" s="329" t="s">
        <v>354</v>
      </c>
      <c r="C14" s="329" t="s">
        <v>355</v>
      </c>
      <c r="D14" s="330">
        <v>30905610507983</v>
      </c>
      <c r="E14" s="331" t="s">
        <v>357</v>
      </c>
      <c r="F14" s="329" t="s">
        <v>356</v>
      </c>
      <c r="G14" s="329">
        <v>2277</v>
      </c>
      <c r="H14" s="329">
        <v>1981</v>
      </c>
      <c r="I14" s="329" t="s">
        <v>358</v>
      </c>
      <c r="J14" s="329">
        <v>6</v>
      </c>
      <c r="K14" s="329" t="s">
        <v>359</v>
      </c>
      <c r="L14" s="329"/>
      <c r="M14" s="329" t="s">
        <v>67</v>
      </c>
      <c r="N14" s="331" t="s">
        <v>499</v>
      </c>
      <c r="O14" s="331" t="s">
        <v>500</v>
      </c>
      <c r="P14" s="329"/>
      <c r="Q14" s="332"/>
      <c r="R14" s="326"/>
    </row>
    <row r="15" spans="1:18" ht="24.75" customHeight="1" thickBot="1">
      <c r="A15" s="378" t="s">
        <v>623</v>
      </c>
      <c r="B15" s="379"/>
      <c r="C15" s="379"/>
      <c r="D15" s="379"/>
      <c r="E15" s="379"/>
      <c r="F15" s="379"/>
      <c r="G15" s="379"/>
      <c r="H15" s="379"/>
      <c r="I15" s="379"/>
      <c r="J15" s="379"/>
      <c r="K15" s="223"/>
      <c r="L15" s="223"/>
      <c r="M15" s="223"/>
      <c r="N15" s="223"/>
      <c r="O15" s="223"/>
      <c r="P15" s="223"/>
      <c r="Q15" s="224"/>
      <c r="R15" s="326"/>
    </row>
    <row r="16" spans="1:18" ht="24.75" customHeight="1" thickBot="1">
      <c r="A16" s="328">
        <v>1</v>
      </c>
      <c r="B16" s="329" t="s">
        <v>354</v>
      </c>
      <c r="C16" s="333" t="s">
        <v>620</v>
      </c>
      <c r="D16" s="334">
        <v>35811714119853</v>
      </c>
      <c r="E16" s="331" t="s">
        <v>621</v>
      </c>
      <c r="F16" s="329" t="s">
        <v>356</v>
      </c>
      <c r="G16" s="329">
        <v>5638</v>
      </c>
      <c r="H16" s="329">
        <v>1975</v>
      </c>
      <c r="I16" s="329" t="s">
        <v>622</v>
      </c>
      <c r="J16" s="329">
        <v>9</v>
      </c>
      <c r="K16" s="329"/>
      <c r="L16" s="329"/>
      <c r="M16" s="329" t="s">
        <v>67</v>
      </c>
      <c r="N16" s="331" t="s">
        <v>624</v>
      </c>
      <c r="O16" s="331" t="s">
        <v>625</v>
      </c>
      <c r="P16" s="329"/>
      <c r="Q16" s="332"/>
      <c r="R16" s="327"/>
    </row>
    <row r="17" spans="1:18" ht="24.75" customHeight="1" thickBot="1">
      <c r="A17" s="378" t="s">
        <v>352</v>
      </c>
      <c r="B17" s="379"/>
      <c r="C17" s="379"/>
      <c r="D17" s="379"/>
      <c r="E17" s="379"/>
      <c r="F17" s="379"/>
      <c r="G17" s="379"/>
      <c r="H17" s="379"/>
      <c r="I17" s="379"/>
      <c r="J17" s="379"/>
      <c r="K17" s="221"/>
      <c r="L17" s="221"/>
      <c r="M17" s="221"/>
      <c r="N17" s="221"/>
      <c r="O17" s="221"/>
      <c r="P17" s="221"/>
      <c r="Q17" s="222"/>
      <c r="R17" s="326"/>
    </row>
    <row r="18" spans="1:18" ht="24.75" customHeight="1">
      <c r="A18" s="225">
        <v>1</v>
      </c>
      <c r="B18" s="166" t="s">
        <v>188</v>
      </c>
      <c r="C18" s="166" t="s">
        <v>189</v>
      </c>
      <c r="D18" s="166">
        <v>3288</v>
      </c>
      <c r="E18" s="196" t="s">
        <v>190</v>
      </c>
      <c r="F18" s="166" t="s">
        <v>191</v>
      </c>
      <c r="G18" s="226">
        <v>4562</v>
      </c>
      <c r="H18" s="166">
        <v>1987</v>
      </c>
      <c r="I18" s="166" t="s">
        <v>219</v>
      </c>
      <c r="J18" s="227">
        <v>2</v>
      </c>
      <c r="K18" s="168" t="s">
        <v>222</v>
      </c>
      <c r="L18" s="168"/>
      <c r="M18" s="166" t="s">
        <v>67</v>
      </c>
      <c r="N18" s="196" t="s">
        <v>410</v>
      </c>
      <c r="O18" s="196" t="s">
        <v>501</v>
      </c>
      <c r="P18" s="196"/>
      <c r="Q18" s="228"/>
      <c r="R18" s="71"/>
    </row>
    <row r="19" spans="1:18" ht="24.75" customHeight="1">
      <c r="A19" s="209">
        <v>2</v>
      </c>
      <c r="B19" s="2" t="s">
        <v>188</v>
      </c>
      <c r="C19" s="2" t="s">
        <v>192</v>
      </c>
      <c r="D19" s="2">
        <v>11932</v>
      </c>
      <c r="E19" s="197" t="s">
        <v>193</v>
      </c>
      <c r="F19" s="2" t="s">
        <v>191</v>
      </c>
      <c r="G19" s="69">
        <v>4562</v>
      </c>
      <c r="H19" s="2">
        <v>1983</v>
      </c>
      <c r="I19" s="2" t="s">
        <v>220</v>
      </c>
      <c r="J19" s="2">
        <v>1</v>
      </c>
      <c r="K19" s="76" t="s">
        <v>224</v>
      </c>
      <c r="L19" s="76"/>
      <c r="M19" s="2" t="s">
        <v>67</v>
      </c>
      <c r="N19" s="3" t="s">
        <v>410</v>
      </c>
      <c r="O19" s="3" t="s">
        <v>501</v>
      </c>
      <c r="P19" s="3"/>
      <c r="Q19" s="210"/>
      <c r="R19" s="71"/>
    </row>
    <row r="20" spans="1:18" ht="24.75" customHeight="1">
      <c r="A20" s="209">
        <v>3</v>
      </c>
      <c r="B20" s="2" t="s">
        <v>194</v>
      </c>
      <c r="C20" s="2" t="s">
        <v>195</v>
      </c>
      <c r="D20" s="2">
        <v>6355401278</v>
      </c>
      <c r="E20" s="197" t="s">
        <v>196</v>
      </c>
      <c r="F20" s="2" t="s">
        <v>194</v>
      </c>
      <c r="G20" s="2">
        <v>4000</v>
      </c>
      <c r="H20" s="2">
        <v>1979</v>
      </c>
      <c r="I20" s="2"/>
      <c r="J20" s="2">
        <v>1</v>
      </c>
      <c r="K20" s="76"/>
      <c r="L20" s="76"/>
      <c r="M20" s="2" t="s">
        <v>67</v>
      </c>
      <c r="N20" s="3" t="s">
        <v>410</v>
      </c>
      <c r="O20" s="3" t="s">
        <v>501</v>
      </c>
      <c r="P20" s="3"/>
      <c r="Q20" s="210"/>
      <c r="R20" s="71"/>
    </row>
    <row r="21" spans="1:18" ht="24.75" customHeight="1">
      <c r="A21" s="209">
        <v>4</v>
      </c>
      <c r="B21" s="2" t="s">
        <v>197</v>
      </c>
      <c r="C21" s="2" t="s">
        <v>198</v>
      </c>
      <c r="D21" s="2">
        <v>46300</v>
      </c>
      <c r="E21" s="3" t="s">
        <v>199</v>
      </c>
      <c r="F21" s="2" t="s">
        <v>200</v>
      </c>
      <c r="G21" s="2"/>
      <c r="H21" s="2">
        <v>1979</v>
      </c>
      <c r="I21" s="2"/>
      <c r="J21" s="195">
        <v>0</v>
      </c>
      <c r="K21" s="76" t="s">
        <v>225</v>
      </c>
      <c r="L21" s="76"/>
      <c r="M21" s="2" t="s">
        <v>67</v>
      </c>
      <c r="N21" s="3" t="s">
        <v>410</v>
      </c>
      <c r="O21" s="3" t="s">
        <v>501</v>
      </c>
      <c r="P21" s="3"/>
      <c r="Q21" s="210"/>
      <c r="R21" s="71"/>
    </row>
    <row r="22" spans="1:21" ht="24.75" customHeight="1">
      <c r="A22" s="209">
        <v>5</v>
      </c>
      <c r="B22" s="2" t="s">
        <v>197</v>
      </c>
      <c r="C22" s="2" t="s">
        <v>201</v>
      </c>
      <c r="D22" s="2">
        <v>29162</v>
      </c>
      <c r="E22" s="3" t="s">
        <v>202</v>
      </c>
      <c r="F22" s="2" t="s">
        <v>349</v>
      </c>
      <c r="G22" s="2">
        <v>10000</v>
      </c>
      <c r="H22" s="2">
        <v>1989</v>
      </c>
      <c r="I22" s="2"/>
      <c r="J22" s="2">
        <v>0</v>
      </c>
      <c r="K22" s="76"/>
      <c r="L22" s="76"/>
      <c r="M22" s="2" t="s">
        <v>67</v>
      </c>
      <c r="N22" s="3" t="s">
        <v>502</v>
      </c>
      <c r="O22" s="3" t="s">
        <v>503</v>
      </c>
      <c r="P22" s="3"/>
      <c r="Q22" s="210"/>
      <c r="R22" s="198"/>
      <c r="S22" s="199"/>
      <c r="T22" s="199"/>
      <c r="U22" s="199"/>
    </row>
    <row r="23" spans="1:18" ht="24.75" customHeight="1">
      <c r="A23" s="209">
        <v>6</v>
      </c>
      <c r="B23" s="2" t="s">
        <v>203</v>
      </c>
      <c r="C23" s="2" t="s">
        <v>204</v>
      </c>
      <c r="D23" s="2" t="s">
        <v>205</v>
      </c>
      <c r="E23" s="3" t="s">
        <v>206</v>
      </c>
      <c r="F23" s="2" t="s">
        <v>349</v>
      </c>
      <c r="G23" s="2">
        <v>9000</v>
      </c>
      <c r="H23" s="2">
        <v>1989</v>
      </c>
      <c r="I23" s="2"/>
      <c r="J23" s="2">
        <v>0</v>
      </c>
      <c r="K23" s="76"/>
      <c r="L23" s="76"/>
      <c r="M23" s="2" t="s">
        <v>67</v>
      </c>
      <c r="N23" s="3" t="s">
        <v>410</v>
      </c>
      <c r="O23" s="3" t="str">
        <f>O21</f>
        <v>30.12.2019</v>
      </c>
      <c r="P23" s="3"/>
      <c r="Q23" s="210"/>
      <c r="R23" s="71"/>
    </row>
    <row r="24" spans="1:18" ht="24.75" customHeight="1">
      <c r="A24" s="209">
        <v>7</v>
      </c>
      <c r="B24" s="2" t="s">
        <v>203</v>
      </c>
      <c r="C24" s="2" t="s">
        <v>207</v>
      </c>
      <c r="D24" s="2" t="s">
        <v>208</v>
      </c>
      <c r="E24" s="3" t="s">
        <v>209</v>
      </c>
      <c r="F24" s="2" t="s">
        <v>210</v>
      </c>
      <c r="G24" s="2"/>
      <c r="H24" s="2">
        <v>2006</v>
      </c>
      <c r="I24" s="2"/>
      <c r="J24" s="195">
        <v>0</v>
      </c>
      <c r="K24" s="76"/>
      <c r="L24" s="76"/>
      <c r="M24" s="2" t="s">
        <v>67</v>
      </c>
      <c r="N24" s="3" t="s">
        <v>504</v>
      </c>
      <c r="O24" s="3" t="s">
        <v>505</v>
      </c>
      <c r="P24" s="3"/>
      <c r="Q24" s="210"/>
      <c r="R24" s="71"/>
    </row>
    <row r="25" spans="1:18" ht="24.75" customHeight="1">
      <c r="A25" s="209">
        <v>8</v>
      </c>
      <c r="B25" s="2" t="s">
        <v>211</v>
      </c>
      <c r="C25" s="2" t="s">
        <v>212</v>
      </c>
      <c r="D25" s="72" t="s">
        <v>213</v>
      </c>
      <c r="E25" s="3" t="s">
        <v>214</v>
      </c>
      <c r="F25" s="2" t="s">
        <v>102</v>
      </c>
      <c r="G25" s="2">
        <v>1800</v>
      </c>
      <c r="H25" s="2">
        <v>2001</v>
      </c>
      <c r="I25" s="2" t="s">
        <v>221</v>
      </c>
      <c r="J25" s="2">
        <v>4</v>
      </c>
      <c r="K25" s="76" t="s">
        <v>226</v>
      </c>
      <c r="L25" s="76"/>
      <c r="M25" s="2" t="s">
        <v>67</v>
      </c>
      <c r="N25" s="3" t="s">
        <v>506</v>
      </c>
      <c r="O25" s="3" t="s">
        <v>507</v>
      </c>
      <c r="P25" s="3"/>
      <c r="Q25" s="210"/>
      <c r="R25" s="71"/>
    </row>
    <row r="26" spans="1:18" ht="24.75" customHeight="1">
      <c r="A26" s="209">
        <v>9</v>
      </c>
      <c r="B26" s="2" t="s">
        <v>215</v>
      </c>
      <c r="C26" s="2" t="s">
        <v>216</v>
      </c>
      <c r="D26" s="2" t="s">
        <v>217</v>
      </c>
      <c r="E26" s="3" t="s">
        <v>202</v>
      </c>
      <c r="F26" s="2" t="s">
        <v>218</v>
      </c>
      <c r="G26" s="2"/>
      <c r="H26" s="2">
        <v>1994</v>
      </c>
      <c r="I26" s="2"/>
      <c r="J26" s="2">
        <v>1</v>
      </c>
      <c r="K26" s="2"/>
      <c r="L26" s="2"/>
      <c r="M26" s="2" t="s">
        <v>67</v>
      </c>
      <c r="N26" s="3" t="s">
        <v>508</v>
      </c>
      <c r="O26" s="3" t="s">
        <v>509</v>
      </c>
      <c r="P26" s="3"/>
      <c r="Q26" s="210"/>
      <c r="R26" s="71"/>
    </row>
    <row r="27" spans="1:18" ht="24.75" customHeight="1">
      <c r="A27" s="209">
        <v>10</v>
      </c>
      <c r="B27" s="2" t="s">
        <v>367</v>
      </c>
      <c r="C27" s="2" t="s">
        <v>368</v>
      </c>
      <c r="D27" s="2" t="s">
        <v>369</v>
      </c>
      <c r="E27" s="3" t="s">
        <v>370</v>
      </c>
      <c r="F27" s="2" t="s">
        <v>371</v>
      </c>
      <c r="G27" s="2" t="s">
        <v>58</v>
      </c>
      <c r="H27" s="2">
        <v>2014</v>
      </c>
      <c r="I27" s="2"/>
      <c r="J27" s="2" t="s">
        <v>58</v>
      </c>
      <c r="K27" s="2"/>
      <c r="L27" s="2"/>
      <c r="M27" s="2" t="s">
        <v>67</v>
      </c>
      <c r="N27" s="3" t="s">
        <v>510</v>
      </c>
      <c r="O27" s="3" t="s">
        <v>511</v>
      </c>
      <c r="P27" s="3"/>
      <c r="Q27" s="210"/>
      <c r="R27" s="71"/>
    </row>
    <row r="28" spans="1:18" ht="24.75" customHeight="1" thickBot="1">
      <c r="A28" s="229">
        <v>11</v>
      </c>
      <c r="B28" s="230" t="s">
        <v>549</v>
      </c>
      <c r="C28" s="230" t="s">
        <v>548</v>
      </c>
      <c r="D28" s="230" t="s">
        <v>547</v>
      </c>
      <c r="E28" s="231" t="s">
        <v>546</v>
      </c>
      <c r="F28" s="230" t="s">
        <v>102</v>
      </c>
      <c r="G28" s="230">
        <v>2148</v>
      </c>
      <c r="H28" s="230">
        <v>2000</v>
      </c>
      <c r="I28" s="230" t="s">
        <v>545</v>
      </c>
      <c r="J28" s="99">
        <v>6</v>
      </c>
      <c r="K28" s="230"/>
      <c r="L28" s="230"/>
      <c r="M28" s="230" t="s">
        <v>67</v>
      </c>
      <c r="N28" s="231" t="s">
        <v>550</v>
      </c>
      <c r="O28" s="231" t="s">
        <v>551</v>
      </c>
      <c r="P28" s="231"/>
      <c r="Q28" s="232"/>
      <c r="R28" s="200"/>
    </row>
    <row r="29" spans="1:18" ht="24.75" customHeight="1" thickBot="1">
      <c r="A29" s="378" t="s">
        <v>351</v>
      </c>
      <c r="B29" s="379"/>
      <c r="C29" s="379"/>
      <c r="D29" s="379"/>
      <c r="E29" s="379"/>
      <c r="F29" s="379"/>
      <c r="G29" s="379"/>
      <c r="H29" s="379"/>
      <c r="I29" s="379"/>
      <c r="J29" s="379"/>
      <c r="K29" s="234"/>
      <c r="L29" s="234"/>
      <c r="M29" s="234"/>
      <c r="N29" s="220"/>
      <c r="O29" s="220"/>
      <c r="P29" s="220"/>
      <c r="Q29" s="133"/>
      <c r="R29" s="71"/>
    </row>
    <row r="30" spans="1:17" ht="24.75" customHeight="1">
      <c r="A30" s="225">
        <v>1</v>
      </c>
      <c r="B30" s="166" t="s">
        <v>327</v>
      </c>
      <c r="C30" s="166" t="s">
        <v>428</v>
      </c>
      <c r="D30" s="166" t="s">
        <v>328</v>
      </c>
      <c r="E30" s="196" t="s">
        <v>329</v>
      </c>
      <c r="F30" s="166" t="s">
        <v>330</v>
      </c>
      <c r="G30" s="166">
        <v>4156</v>
      </c>
      <c r="H30" s="166">
        <v>2013</v>
      </c>
      <c r="I30" s="166" t="s">
        <v>331</v>
      </c>
      <c r="J30" s="166">
        <v>2</v>
      </c>
      <c r="K30" s="166"/>
      <c r="L30" s="233">
        <v>113000</v>
      </c>
      <c r="M30" s="166" t="s">
        <v>67</v>
      </c>
      <c r="N30" s="196" t="s">
        <v>512</v>
      </c>
      <c r="O30" s="196" t="s">
        <v>513</v>
      </c>
      <c r="P30" s="196" t="s">
        <v>634</v>
      </c>
      <c r="Q30" s="228" t="s">
        <v>635</v>
      </c>
    </row>
    <row r="31" spans="1:17" ht="24.75" customHeight="1" thickBot="1">
      <c r="A31" s="229">
        <v>2</v>
      </c>
      <c r="B31" s="230" t="s">
        <v>332</v>
      </c>
      <c r="C31" s="230" t="s">
        <v>333</v>
      </c>
      <c r="D31" s="230" t="s">
        <v>334</v>
      </c>
      <c r="E31" s="231" t="s">
        <v>335</v>
      </c>
      <c r="F31" s="230" t="s">
        <v>336</v>
      </c>
      <c r="G31" s="230"/>
      <c r="H31" s="230">
        <v>2013</v>
      </c>
      <c r="I31" s="230" t="s">
        <v>331</v>
      </c>
      <c r="J31" s="230"/>
      <c r="K31" s="230"/>
      <c r="L31" s="235">
        <v>44000</v>
      </c>
      <c r="M31" s="230" t="s">
        <v>67</v>
      </c>
      <c r="N31" s="231" t="s">
        <v>512</v>
      </c>
      <c r="O31" s="231" t="s">
        <v>513</v>
      </c>
      <c r="P31" s="231" t="s">
        <v>634</v>
      </c>
      <c r="Q31" s="232" t="s">
        <v>635</v>
      </c>
    </row>
    <row r="32" spans="1:17" ht="24.75" customHeight="1" thickBot="1">
      <c r="A32" s="378" t="s">
        <v>353</v>
      </c>
      <c r="B32" s="379"/>
      <c r="C32" s="379"/>
      <c r="D32" s="379"/>
      <c r="E32" s="379"/>
      <c r="F32" s="379"/>
      <c r="G32" s="379"/>
      <c r="H32" s="379"/>
      <c r="I32" s="379"/>
      <c r="J32" s="379"/>
      <c r="K32" s="221"/>
      <c r="L32" s="221"/>
      <c r="M32" s="221"/>
      <c r="N32" s="221"/>
      <c r="O32" s="221"/>
      <c r="P32" s="221"/>
      <c r="Q32" s="222"/>
    </row>
    <row r="33" spans="1:17" ht="24.75" customHeight="1">
      <c r="A33" s="225">
        <v>1</v>
      </c>
      <c r="B33" s="166" t="s">
        <v>264</v>
      </c>
      <c r="C33" s="166" t="s">
        <v>265</v>
      </c>
      <c r="D33" s="166" t="s">
        <v>266</v>
      </c>
      <c r="E33" s="196" t="s">
        <v>267</v>
      </c>
      <c r="F33" s="166" t="s">
        <v>272</v>
      </c>
      <c r="G33" s="166">
        <v>4580</v>
      </c>
      <c r="H33" s="166">
        <v>2001</v>
      </c>
      <c r="I33" s="166" t="s">
        <v>274</v>
      </c>
      <c r="J33" s="236">
        <v>43</v>
      </c>
      <c r="K33" s="166"/>
      <c r="L33" s="237"/>
      <c r="M33" s="166" t="s">
        <v>67</v>
      </c>
      <c r="N33" s="238" t="s">
        <v>514</v>
      </c>
      <c r="O33" s="238" t="s">
        <v>515</v>
      </c>
      <c r="P33" s="238"/>
      <c r="Q33" s="239"/>
    </row>
    <row r="34" spans="1:17" ht="24.75" customHeight="1" thickBot="1">
      <c r="A34" s="211">
        <v>2</v>
      </c>
      <c r="B34" s="212" t="s">
        <v>268</v>
      </c>
      <c r="C34" s="212" t="s">
        <v>269</v>
      </c>
      <c r="D34" s="212" t="s">
        <v>270</v>
      </c>
      <c r="E34" s="213" t="s">
        <v>271</v>
      </c>
      <c r="F34" s="212" t="s">
        <v>273</v>
      </c>
      <c r="G34" s="212">
        <v>1598</v>
      </c>
      <c r="H34" s="212">
        <v>1996</v>
      </c>
      <c r="I34" s="214" t="s">
        <v>275</v>
      </c>
      <c r="J34" s="215">
        <v>5</v>
      </c>
      <c r="K34" s="212"/>
      <c r="L34" s="216"/>
      <c r="M34" s="212" t="s">
        <v>67</v>
      </c>
      <c r="N34" s="217" t="s">
        <v>516</v>
      </c>
      <c r="O34" s="217" t="s">
        <v>517</v>
      </c>
      <c r="P34" s="217"/>
      <c r="Q34" s="218"/>
    </row>
  </sheetData>
  <sheetProtection/>
  <mergeCells count="23">
    <mergeCell ref="A15:J15"/>
    <mergeCell ref="A2:I2"/>
    <mergeCell ref="G3:G5"/>
    <mergeCell ref="H3:H5"/>
    <mergeCell ref="I3:I5"/>
    <mergeCell ref="A3:A5"/>
    <mergeCell ref="E3:E5"/>
    <mergeCell ref="A29:J29"/>
    <mergeCell ref="A13:J13"/>
    <mergeCell ref="P3:Q4"/>
    <mergeCell ref="A32:J32"/>
    <mergeCell ref="A17:J17"/>
    <mergeCell ref="A6:J6"/>
    <mergeCell ref="C3:C5"/>
    <mergeCell ref="D3:D5"/>
    <mergeCell ref="A9:J9"/>
    <mergeCell ref="N3:O4"/>
    <mergeCell ref="K3:K5"/>
    <mergeCell ref="M3:M5"/>
    <mergeCell ref="B3:B5"/>
    <mergeCell ref="F3:F5"/>
    <mergeCell ref="J3:J5"/>
    <mergeCell ref="L3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5.8515625" style="34" customWidth="1"/>
    <col min="2" max="2" width="42.421875" style="0" customWidth="1"/>
    <col min="3" max="4" width="20.140625" style="28" customWidth="1"/>
    <col min="5" max="5" width="3.7109375" style="0" customWidth="1"/>
    <col min="6" max="6" width="25.7109375" style="0" customWidth="1"/>
    <col min="7" max="7" width="3.421875" style="0" customWidth="1"/>
    <col min="8" max="8" width="24.8515625" style="0" customWidth="1"/>
  </cols>
  <sheetData>
    <row r="1" spans="2:4" ht="16.5">
      <c r="B1" s="8" t="s">
        <v>323</v>
      </c>
      <c r="D1" s="29"/>
    </row>
    <row r="2" ht="16.5">
      <c r="B2" s="8"/>
    </row>
    <row r="3" spans="2:4" ht="12.75" customHeight="1">
      <c r="B3" s="414" t="s">
        <v>49</v>
      </c>
      <c r="C3" s="414"/>
      <c r="D3" s="414"/>
    </row>
    <row r="4" spans="1:8" ht="96.75" customHeight="1">
      <c r="A4" s="78" t="s">
        <v>15</v>
      </c>
      <c r="B4" s="78" t="s">
        <v>12</v>
      </c>
      <c r="C4" s="79" t="s">
        <v>29</v>
      </c>
      <c r="D4" s="79" t="s">
        <v>11</v>
      </c>
      <c r="F4" s="68" t="s">
        <v>528</v>
      </c>
      <c r="H4" s="78" t="s">
        <v>608</v>
      </c>
    </row>
    <row r="5" spans="1:8" ht="26.25" customHeight="1">
      <c r="A5" s="72">
        <v>1</v>
      </c>
      <c r="B5" s="1" t="s">
        <v>57</v>
      </c>
      <c r="C5" s="56">
        <v>1178000</v>
      </c>
      <c r="D5" s="20" t="s">
        <v>58</v>
      </c>
      <c r="F5" s="55"/>
      <c r="H5" s="250"/>
    </row>
    <row r="6" spans="1:8" s="12" customFormat="1" ht="26.25" customHeight="1">
      <c r="A6" s="69">
        <v>2</v>
      </c>
      <c r="B6" s="1" t="s">
        <v>119</v>
      </c>
      <c r="C6" s="56">
        <f>259546.85+402.89</f>
        <v>259949.74000000002</v>
      </c>
      <c r="D6" s="56">
        <v>210901.35</v>
      </c>
      <c r="F6" s="80" t="s">
        <v>58</v>
      </c>
      <c r="H6" s="69"/>
    </row>
    <row r="7" spans="1:8" s="12" customFormat="1" ht="26.25" customHeight="1">
      <c r="A7" s="72">
        <v>3</v>
      </c>
      <c r="B7" s="1" t="s">
        <v>151</v>
      </c>
      <c r="C7" s="201">
        <v>353685.07</v>
      </c>
      <c r="D7" s="56">
        <v>8028.55</v>
      </c>
      <c r="F7" s="80" t="s">
        <v>58</v>
      </c>
      <c r="H7" s="69"/>
    </row>
    <row r="8" spans="1:8" s="12" customFormat="1" ht="26.25" customHeight="1">
      <c r="A8" s="69">
        <v>4</v>
      </c>
      <c r="B8" s="202" t="s">
        <v>120</v>
      </c>
      <c r="C8" s="203">
        <f>125085.56+3499.98+3499.98</f>
        <v>132085.52</v>
      </c>
      <c r="D8" s="80" t="s">
        <v>58</v>
      </c>
      <c r="F8" s="80">
        <v>9704.17</v>
      </c>
      <c r="H8" s="69"/>
    </row>
    <row r="9" spans="1:8" s="12" customFormat="1" ht="26.25" customHeight="1">
      <c r="A9" s="72">
        <v>5</v>
      </c>
      <c r="B9" s="1" t="s">
        <v>121</v>
      </c>
      <c r="C9" s="56">
        <v>250453.61000000002</v>
      </c>
      <c r="D9" s="204" t="s">
        <v>58</v>
      </c>
      <c r="F9" s="80"/>
      <c r="H9" s="69"/>
    </row>
    <row r="10" spans="1:8" s="12" customFormat="1" ht="26.25" customHeight="1">
      <c r="A10" s="69">
        <v>6</v>
      </c>
      <c r="B10" s="1" t="s">
        <v>122</v>
      </c>
      <c r="C10" s="205">
        <v>49128.66</v>
      </c>
      <c r="D10" s="204" t="s">
        <v>58</v>
      </c>
      <c r="F10" s="80"/>
      <c r="H10" s="69"/>
    </row>
    <row r="11" spans="1:8" s="12" customFormat="1" ht="26.25" customHeight="1">
      <c r="A11" s="206">
        <v>7</v>
      </c>
      <c r="B11" s="97" t="s">
        <v>123</v>
      </c>
      <c r="C11" s="181">
        <v>353418.68</v>
      </c>
      <c r="D11" s="181">
        <v>11843.53</v>
      </c>
      <c r="F11" s="80"/>
      <c r="H11" s="69"/>
    </row>
    <row r="12" spans="1:8" s="9" customFormat="1" ht="26.25" customHeight="1">
      <c r="A12" s="69">
        <v>8</v>
      </c>
      <c r="B12" s="1" t="s">
        <v>124</v>
      </c>
      <c r="C12" s="56">
        <v>286765.49</v>
      </c>
      <c r="D12" s="56">
        <v>18152.06</v>
      </c>
      <c r="F12" s="55"/>
      <c r="H12" s="72"/>
    </row>
    <row r="13" spans="1:8" s="12" customFormat="1" ht="26.25" customHeight="1">
      <c r="A13" s="72">
        <v>9</v>
      </c>
      <c r="B13" s="1" t="s">
        <v>125</v>
      </c>
      <c r="C13" s="207">
        <v>138471.95</v>
      </c>
      <c r="D13" s="20"/>
      <c r="F13" s="80"/>
      <c r="H13" s="2" t="s">
        <v>609</v>
      </c>
    </row>
    <row r="14" spans="1:8" ht="18" customHeight="1">
      <c r="A14" s="33"/>
      <c r="B14" s="14" t="s">
        <v>13</v>
      </c>
      <c r="C14" s="31">
        <f>SUM(C5:C13)</f>
        <v>3001958.7200000007</v>
      </c>
      <c r="D14" s="31">
        <f>SUM(D5:D13)</f>
        <v>248925.49</v>
      </c>
      <c r="F14" s="111">
        <f>SUM(F5:F13)</f>
        <v>9704.17</v>
      </c>
      <c r="H14" s="250"/>
    </row>
    <row r="15" spans="2:4" ht="12.75">
      <c r="B15" s="6"/>
      <c r="C15" s="32"/>
      <c r="D15" s="32"/>
    </row>
    <row r="16" spans="2:4" ht="12.75">
      <c r="B16" s="6"/>
      <c r="C16" s="32"/>
      <c r="D16" s="32"/>
    </row>
    <row r="17" spans="2:4" ht="12.75">
      <c r="B17" s="6"/>
      <c r="C17" s="32"/>
      <c r="D17" s="32"/>
    </row>
    <row r="18" spans="2:4" ht="12.75">
      <c r="B18" s="6"/>
      <c r="C18" s="32"/>
      <c r="D18" s="32"/>
    </row>
    <row r="19" spans="2:4" ht="12.75">
      <c r="B19" s="6"/>
      <c r="C19" s="32"/>
      <c r="D19" s="32"/>
    </row>
    <row r="20" spans="2:4" ht="12.75">
      <c r="B20" s="6"/>
      <c r="C20" s="32"/>
      <c r="D20" s="32"/>
    </row>
    <row r="21" spans="2:4" ht="12.75">
      <c r="B21" s="6"/>
      <c r="C21" s="32"/>
      <c r="D21" s="32"/>
    </row>
    <row r="22" spans="2:4" ht="12.75">
      <c r="B22" s="6"/>
      <c r="C22" s="32"/>
      <c r="D22" s="32"/>
    </row>
    <row r="23" spans="2:4" ht="12.75">
      <c r="B23" s="6"/>
      <c r="C23" s="32"/>
      <c r="D23" s="32"/>
    </row>
    <row r="24" spans="2:4" ht="12.75">
      <c r="B24" s="6"/>
      <c r="C24" s="32"/>
      <c r="D24" s="32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00390625" style="117" customWidth="1"/>
    <col min="2" max="2" width="8.140625" style="119" customWidth="1"/>
    <col min="3" max="3" width="14.8515625" style="120" customWidth="1"/>
    <col min="4" max="4" width="14.57421875" style="119" customWidth="1"/>
    <col min="5" max="5" width="61.57421875" style="119" customWidth="1"/>
  </cols>
  <sheetData>
    <row r="1" spans="1:5" ht="12.75">
      <c r="A1" s="116" t="s">
        <v>619</v>
      </c>
      <c r="B1" s="117"/>
      <c r="C1" s="118"/>
      <c r="D1" s="11"/>
      <c r="E1" s="11"/>
    </row>
    <row r="3" spans="1:4" ht="12.75">
      <c r="A3" s="121" t="s">
        <v>630</v>
      </c>
      <c r="B3" s="122"/>
      <c r="C3" s="122"/>
      <c r="D3" s="122"/>
    </row>
    <row r="4" ht="13.5" thickBot="1"/>
    <row r="5" spans="1:5" ht="27.75" customHeight="1" thickBot="1">
      <c r="A5" s="131" t="s">
        <v>591</v>
      </c>
      <c r="B5" s="132" t="s">
        <v>570</v>
      </c>
      <c r="C5" s="132" t="s">
        <v>571</v>
      </c>
      <c r="D5" s="132" t="s">
        <v>572</v>
      </c>
      <c r="E5" s="133" t="s">
        <v>573</v>
      </c>
    </row>
    <row r="6" spans="1:5" ht="27.75" customHeight="1">
      <c r="A6" s="415">
        <v>2011</v>
      </c>
      <c r="B6" s="127">
        <v>1</v>
      </c>
      <c r="C6" s="128">
        <v>1258.56</v>
      </c>
      <c r="D6" s="129" t="s">
        <v>577</v>
      </c>
      <c r="E6" s="130" t="s">
        <v>574</v>
      </c>
    </row>
    <row r="7" spans="1:5" ht="27.75" customHeight="1" thickBot="1">
      <c r="A7" s="417"/>
      <c r="B7" s="134">
        <v>1</v>
      </c>
      <c r="C7" s="135">
        <v>1794</v>
      </c>
      <c r="D7" s="136" t="s">
        <v>578</v>
      </c>
      <c r="E7" s="137" t="s">
        <v>579</v>
      </c>
    </row>
    <row r="8" spans="1:5" ht="27.75" customHeight="1" thickBot="1">
      <c r="A8" s="141" t="s">
        <v>0</v>
      </c>
      <c r="B8" s="142">
        <f>SUM(B6:B7)</f>
        <v>2</v>
      </c>
      <c r="C8" s="143">
        <f>SUM(C6:C7)</f>
        <v>3052.56</v>
      </c>
      <c r="D8" s="142"/>
      <c r="E8" s="133"/>
    </row>
    <row r="9" spans="1:5" ht="27.75" customHeight="1">
      <c r="A9" s="415">
        <v>2012</v>
      </c>
      <c r="B9" s="138">
        <v>1</v>
      </c>
      <c r="C9" s="139">
        <v>766.62</v>
      </c>
      <c r="D9" s="129" t="s">
        <v>580</v>
      </c>
      <c r="E9" s="140" t="s">
        <v>575</v>
      </c>
    </row>
    <row r="10" spans="1:5" ht="27.75" customHeight="1">
      <c r="A10" s="416"/>
      <c r="B10" s="124">
        <v>1</v>
      </c>
      <c r="C10" s="73">
        <v>1683</v>
      </c>
      <c r="D10" s="123" t="s">
        <v>580</v>
      </c>
      <c r="E10" s="125" t="s">
        <v>581</v>
      </c>
    </row>
    <row r="11" spans="1:5" ht="27.75" customHeight="1">
      <c r="A11" s="416"/>
      <c r="B11" s="124">
        <v>1</v>
      </c>
      <c r="C11" s="73">
        <v>280</v>
      </c>
      <c r="D11" s="156" t="s">
        <v>578</v>
      </c>
      <c r="E11" s="126" t="s">
        <v>582</v>
      </c>
    </row>
    <row r="12" spans="1:5" ht="27.75" customHeight="1">
      <c r="A12" s="416"/>
      <c r="B12" s="124">
        <v>1</v>
      </c>
      <c r="C12" s="73">
        <v>1034</v>
      </c>
      <c r="D12" s="123" t="s">
        <v>580</v>
      </c>
      <c r="E12" s="126" t="s">
        <v>583</v>
      </c>
    </row>
    <row r="13" spans="1:5" ht="27.75" customHeight="1" thickBot="1">
      <c r="A13" s="417"/>
      <c r="B13" s="134">
        <v>1</v>
      </c>
      <c r="C13" s="144">
        <v>209.1</v>
      </c>
      <c r="D13" s="136" t="s">
        <v>584</v>
      </c>
      <c r="E13" s="145" t="s">
        <v>585</v>
      </c>
    </row>
    <row r="14" spans="1:5" ht="27.75" customHeight="1" thickBot="1">
      <c r="A14" s="141" t="s">
        <v>0</v>
      </c>
      <c r="B14" s="142">
        <f>SUM(B9:B13)</f>
        <v>5</v>
      </c>
      <c r="C14" s="143">
        <f>SUM(C9:C13)</f>
        <v>3972.72</v>
      </c>
      <c r="D14" s="142"/>
      <c r="E14" s="133"/>
    </row>
    <row r="15" spans="1:5" ht="27.75" customHeight="1">
      <c r="A15" s="415">
        <v>2013</v>
      </c>
      <c r="B15" s="138">
        <v>1</v>
      </c>
      <c r="C15" s="139">
        <v>24757</v>
      </c>
      <c r="D15" s="129" t="s">
        <v>578</v>
      </c>
      <c r="E15" s="140" t="s">
        <v>576</v>
      </c>
    </row>
    <row r="16" spans="1:5" ht="27.75" customHeight="1">
      <c r="A16" s="416"/>
      <c r="B16" s="124">
        <v>1</v>
      </c>
      <c r="C16" s="73">
        <v>1210</v>
      </c>
      <c r="D16" s="123" t="s">
        <v>578</v>
      </c>
      <c r="E16" s="125" t="s">
        <v>586</v>
      </c>
    </row>
    <row r="17" spans="1:5" ht="27.75" customHeight="1" thickBot="1">
      <c r="A17" s="417"/>
      <c r="B17" s="134">
        <v>1</v>
      </c>
      <c r="C17" s="144">
        <v>1433.45</v>
      </c>
      <c r="D17" s="155" t="s">
        <v>578</v>
      </c>
      <c r="E17" s="137" t="s">
        <v>587</v>
      </c>
    </row>
    <row r="18" spans="1:5" ht="27.75" customHeight="1" thickBot="1">
      <c r="A18" s="141" t="s">
        <v>0</v>
      </c>
      <c r="B18" s="142">
        <f>SUM(B15:B17)</f>
        <v>3</v>
      </c>
      <c r="C18" s="143">
        <f>SUM(C15:C17)</f>
        <v>27400.45</v>
      </c>
      <c r="D18" s="142"/>
      <c r="E18" s="133"/>
    </row>
    <row r="19" spans="1:5" ht="27.75" customHeight="1">
      <c r="A19" s="418">
        <v>2014</v>
      </c>
      <c r="B19" s="152">
        <v>1</v>
      </c>
      <c r="C19" s="154">
        <v>703.19</v>
      </c>
      <c r="D19" s="146" t="s">
        <v>578</v>
      </c>
      <c r="E19" s="140" t="s">
        <v>588</v>
      </c>
    </row>
    <row r="20" spans="1:5" ht="27.75" customHeight="1" thickBot="1">
      <c r="A20" s="419"/>
      <c r="B20" s="147">
        <v>1</v>
      </c>
      <c r="C20" s="148">
        <v>1241.11</v>
      </c>
      <c r="D20" s="147" t="s">
        <v>578</v>
      </c>
      <c r="E20" s="137" t="s">
        <v>589</v>
      </c>
    </row>
    <row r="21" spans="1:5" ht="27.75" customHeight="1" thickBot="1">
      <c r="A21" s="141" t="s">
        <v>0</v>
      </c>
      <c r="B21" s="142">
        <f>SUM(B19:B20)</f>
        <v>2</v>
      </c>
      <c r="C21" s="143">
        <f>SUM(C19:C20)</f>
        <v>1944.3</v>
      </c>
      <c r="D21" s="142"/>
      <c r="E21" s="133"/>
    </row>
    <row r="22" spans="1:5" ht="27.75" customHeight="1" thickBot="1">
      <c r="A22" s="161">
        <v>2015</v>
      </c>
      <c r="B22" s="149">
        <v>1</v>
      </c>
      <c r="C22" s="150">
        <v>210</v>
      </c>
      <c r="D22" s="149" t="s">
        <v>584</v>
      </c>
      <c r="E22" s="151" t="s">
        <v>590</v>
      </c>
    </row>
    <row r="23" spans="1:5" ht="27.75" customHeight="1" thickBot="1">
      <c r="A23" s="141" t="s">
        <v>0</v>
      </c>
      <c r="B23" s="142">
        <f>SUM(B22)</f>
        <v>1</v>
      </c>
      <c r="C23" s="143">
        <f>SUM(C22)</f>
        <v>210</v>
      </c>
      <c r="D23" s="142"/>
      <c r="E23" s="133"/>
    </row>
    <row r="24" spans="1:5" ht="27.75" customHeight="1" thickBot="1">
      <c r="A24" s="161">
        <v>2016</v>
      </c>
      <c r="B24" s="153" t="s">
        <v>58</v>
      </c>
      <c r="C24" s="420" t="s">
        <v>592</v>
      </c>
      <c r="D24" s="421"/>
      <c r="E24" s="422"/>
    </row>
    <row r="25" spans="1:5" ht="27.75" customHeight="1" thickBot="1">
      <c r="A25" s="157" t="s">
        <v>0</v>
      </c>
      <c r="B25" s="158">
        <f>SUM(B8,B14,B18,B21,B23)</f>
        <v>13</v>
      </c>
      <c r="C25" s="159">
        <f>SUM(C8,C14,C18,C21,C23)</f>
        <v>36580.030000000006</v>
      </c>
      <c r="D25" s="158"/>
      <c r="E25" s="160"/>
    </row>
    <row r="33" ht="12.75">
      <c r="A33" s="116"/>
    </row>
  </sheetData>
  <sheetProtection/>
  <mergeCells count="5">
    <mergeCell ref="A9:A13"/>
    <mergeCell ref="A6:A7"/>
    <mergeCell ref="A15:A17"/>
    <mergeCell ref="A19:A20"/>
    <mergeCell ref="C24:E2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0" sqref="B20:B21"/>
    </sheetView>
  </sheetViews>
  <sheetFormatPr defaultColWidth="9.140625" defaultRowHeight="12.75"/>
  <cols>
    <col min="1" max="1" width="3.57421875" style="0" customWidth="1"/>
    <col min="2" max="2" width="52.57421875" style="0" customWidth="1"/>
    <col min="3" max="3" width="37.57421875" style="0" customWidth="1"/>
  </cols>
  <sheetData>
    <row r="1" ht="12.75">
      <c r="C1" s="104" t="s">
        <v>568</v>
      </c>
    </row>
    <row r="2" spans="1:3" ht="18">
      <c r="A2" s="109"/>
      <c r="B2" s="110"/>
      <c r="C2" s="110"/>
    </row>
    <row r="4" spans="1:3" ht="45.75" customHeight="1">
      <c r="A4" s="423" t="s">
        <v>485</v>
      </c>
      <c r="B4" s="423"/>
      <c r="C4" s="423"/>
    </row>
    <row r="5" spans="1:3" ht="15.75">
      <c r="A5" s="105"/>
      <c r="B5" s="105"/>
      <c r="C5" s="105"/>
    </row>
    <row r="6" spans="1:3" ht="42" customHeight="1">
      <c r="A6" s="424" t="s">
        <v>486</v>
      </c>
      <c r="B6" s="425"/>
      <c r="C6" s="425"/>
    </row>
    <row r="8" spans="1:3" ht="25.5">
      <c r="A8" s="106" t="s">
        <v>15</v>
      </c>
      <c r="B8" s="106" t="s">
        <v>487</v>
      </c>
      <c r="C8" s="107" t="s">
        <v>488</v>
      </c>
    </row>
    <row r="9" spans="1:3" s="169" customFormat="1" ht="24.75" customHeight="1">
      <c r="A9" s="426" t="s">
        <v>126</v>
      </c>
      <c r="B9" s="427"/>
      <c r="C9" s="428"/>
    </row>
    <row r="10" spans="1:3" s="169" customFormat="1" ht="24.75" customHeight="1">
      <c r="A10" s="248" t="s">
        <v>63</v>
      </c>
      <c r="B10" s="249" t="s">
        <v>297</v>
      </c>
      <c r="C10" s="250" t="s">
        <v>489</v>
      </c>
    </row>
    <row r="13" ht="12.75">
      <c r="B13" s="108"/>
    </row>
    <row r="14" ht="12.75">
      <c r="B14" s="108"/>
    </row>
    <row r="15" ht="12.75">
      <c r="B15" s="108"/>
    </row>
    <row r="16" ht="12.75">
      <c r="B16" s="108"/>
    </row>
    <row r="17" ht="12.75">
      <c r="B17" s="108"/>
    </row>
  </sheetData>
  <sheetProtection/>
  <mergeCells count="3">
    <mergeCell ref="A4:C4"/>
    <mergeCell ref="A6:C6"/>
    <mergeCell ref="A9:C9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28125" style="83" customWidth="1"/>
    <col min="2" max="2" width="42.28125" style="83" customWidth="1"/>
    <col min="3" max="3" width="20.140625" style="83" customWidth="1"/>
    <col min="4" max="4" width="13.57421875" style="83" customWidth="1"/>
    <col min="5" max="5" width="16.8515625" style="84" customWidth="1"/>
    <col min="6" max="6" width="9.140625" style="83" customWidth="1"/>
    <col min="7" max="16384" width="9.140625" style="63" customWidth="1"/>
  </cols>
  <sheetData>
    <row r="1" spans="1:3" ht="14.25">
      <c r="A1" s="81" t="s">
        <v>569</v>
      </c>
      <c r="B1" s="82"/>
      <c r="C1" s="82"/>
    </row>
    <row r="2" spans="1:3" ht="14.25" customHeight="1">
      <c r="A2" s="429" t="s">
        <v>350</v>
      </c>
      <c r="B2" s="429"/>
      <c r="C2" s="429"/>
    </row>
    <row r="3" spans="1:3" ht="14.25" customHeight="1">
      <c r="A3" s="252" t="s">
        <v>605</v>
      </c>
      <c r="B3" s="252"/>
      <c r="C3" s="252"/>
    </row>
    <row r="4" spans="1:5" ht="14.25">
      <c r="A4" s="85"/>
      <c r="B4" s="85"/>
      <c r="C4" s="85"/>
      <c r="E4" s="86"/>
    </row>
    <row r="5" spans="1:4" ht="27.75" customHeight="1">
      <c r="A5" s="272" t="s">
        <v>15</v>
      </c>
      <c r="B5" s="430" t="s">
        <v>604</v>
      </c>
      <c r="C5" s="431"/>
      <c r="D5" s="272" t="s">
        <v>603</v>
      </c>
    </row>
    <row r="6" spans="1:4" ht="34.5" customHeight="1">
      <c r="A6" s="269">
        <v>1</v>
      </c>
      <c r="B6" s="273" t="s">
        <v>607</v>
      </c>
      <c r="C6" s="270" t="s">
        <v>596</v>
      </c>
      <c r="D6" s="270">
        <v>10</v>
      </c>
    </row>
    <row r="7" spans="1:4" ht="34.5" customHeight="1">
      <c r="A7" s="269">
        <v>2</v>
      </c>
      <c r="B7" s="273" t="s">
        <v>606</v>
      </c>
      <c r="C7" s="270" t="s">
        <v>596</v>
      </c>
      <c r="D7" s="270">
        <v>12</v>
      </c>
    </row>
    <row r="8" spans="1:4" ht="34.5" customHeight="1">
      <c r="A8" s="269">
        <v>3</v>
      </c>
      <c r="B8" s="273" t="s">
        <v>632</v>
      </c>
      <c r="C8" s="270" t="s">
        <v>598</v>
      </c>
      <c r="D8" s="270">
        <v>14</v>
      </c>
    </row>
    <row r="9" spans="1:4" ht="34.5" customHeight="1">
      <c r="A9" s="269"/>
      <c r="B9" s="269"/>
      <c r="C9" s="271" t="s">
        <v>0</v>
      </c>
      <c r="D9" s="271">
        <f>SUM(D6:D8)</f>
        <v>36</v>
      </c>
    </row>
  </sheetData>
  <sheetProtection/>
  <mergeCells count="2">
    <mergeCell ref="A2:C2"/>
    <mergeCell ref="B5:C5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USER</cp:lastModifiedBy>
  <cp:lastPrinted>2016-05-17T08:49:45Z</cp:lastPrinted>
  <dcterms:created xsi:type="dcterms:W3CDTF">2004-04-21T13:58:08Z</dcterms:created>
  <dcterms:modified xsi:type="dcterms:W3CDTF">2016-05-17T08:49:51Z</dcterms:modified>
  <cp:category/>
  <cp:version/>
  <cp:contentType/>
  <cp:contentStatus/>
</cp:coreProperties>
</file>