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lienci\Samorządy\Wierzchowo Gmina\Przetarg 2019-2021\SIWZ\PO SPOTKANIU\"/>
    </mc:Choice>
  </mc:AlternateContent>
  <bookViews>
    <workbookView xWindow="-330" yWindow="6390" windowWidth="19440" windowHeight="5460" activeTab="3"/>
  </bookViews>
  <sheets>
    <sheet name="informacje ogólne" sheetId="90" r:id="rId1"/>
    <sheet name="budynki " sheetId="93" r:id="rId2"/>
    <sheet name="elektronika " sheetId="83" r:id="rId3"/>
    <sheet name="pojazdy" sheetId="98" r:id="rId4"/>
    <sheet name="środki trwałe" sheetId="92" r:id="rId5"/>
    <sheet name="szkody" sheetId="99" r:id="rId6"/>
    <sheet name="lokalizacje" sheetId="96" r:id="rId7"/>
    <sheet name="NNW OSP" sheetId="97" r:id="rId8"/>
  </sheets>
  <definedNames>
    <definedName name="_xlnm._FilterDatabase" localSheetId="2" hidden="1">'elektronika '!$A$4:$IT$4</definedName>
    <definedName name="_xlnm.Print_Area" localSheetId="1">'budynki '!$A$1:$AA$95</definedName>
    <definedName name="_xlnm.Print_Area" localSheetId="2">'elektronika '!$A$1:$H$119</definedName>
    <definedName name="_xlnm.Print_Area" localSheetId="3">pojazdy!$A$1:$U$34</definedName>
    <definedName name="_xlnm.Print_Area" localSheetId="4">'środki trwałe'!$A$1:$E$13</definedName>
  </definedNames>
  <calcPr calcId="152511"/>
</workbook>
</file>

<file path=xl/calcChain.xml><?xml version="1.0" encoding="utf-8"?>
<calcChain xmlns="http://schemas.openxmlformats.org/spreadsheetml/2006/main">
  <c r="H93" i="93" l="1"/>
  <c r="H63" i="93"/>
  <c r="H68" i="93"/>
  <c r="H49" i="93"/>
  <c r="H33" i="93"/>
  <c r="H29" i="93"/>
  <c r="H95" i="93" l="1"/>
  <c r="H52" i="93"/>
  <c r="H36" i="93"/>
  <c r="C13" i="92"/>
  <c r="D11" i="97"/>
  <c r="D119" i="83" l="1"/>
  <c r="D105" i="83"/>
  <c r="D100" i="83"/>
  <c r="D90" i="83"/>
  <c r="D86" i="83"/>
  <c r="D82" i="83"/>
  <c r="D78" i="83"/>
  <c r="D67" i="83"/>
  <c r="D57" i="83"/>
  <c r="D43" i="83"/>
  <c r="D39" i="83"/>
  <c r="D33" i="83"/>
  <c r="D25" i="83"/>
  <c r="D11" i="83"/>
  <c r="D111" i="83" l="1"/>
  <c r="D108" i="83"/>
  <c r="D117" i="83"/>
  <c r="D116" i="83"/>
  <c r="D115" i="83"/>
  <c r="G22" i="99" l="1"/>
  <c r="J46" i="93" l="1"/>
  <c r="J47" i="93" s="1"/>
  <c r="D6" i="92" l="1"/>
  <c r="C6" i="92"/>
  <c r="D13" i="92" l="1"/>
</calcChain>
</file>

<file path=xl/comments1.xml><?xml version="1.0" encoding="utf-8"?>
<comments xmlns="http://schemas.openxmlformats.org/spreadsheetml/2006/main">
  <authors>
    <author>anna.rzewnicka</author>
  </authors>
  <commentList>
    <comment ref="L20" authorId="0" shapeId="0">
      <text>
        <r>
          <rPr>
            <b/>
            <sz val="9"/>
            <color indexed="81"/>
            <rFont val="Tahoma"/>
            <family val="2"/>
            <charset val="238"/>
          </rPr>
          <t>anna.rzewnicka:</t>
        </r>
        <r>
          <rPr>
            <sz val="9"/>
            <color indexed="81"/>
            <rFont val="Tahoma"/>
            <family val="2"/>
            <charset val="238"/>
          </rPr>
          <t xml:space="preserve">
z poprzedniego roku </t>
        </r>
      </text>
    </comment>
  </commentList>
</comments>
</file>

<file path=xl/sharedStrings.xml><?xml version="1.0" encoding="utf-8"?>
<sst xmlns="http://schemas.openxmlformats.org/spreadsheetml/2006/main" count="1785" uniqueCount="659">
  <si>
    <t>RAZEM</t>
  </si>
  <si>
    <t>PKD</t>
  </si>
  <si>
    <t>x</t>
  </si>
  <si>
    <t>L.p.</t>
  </si>
  <si>
    <t>NIP</t>
  </si>
  <si>
    <t>REGON</t>
  </si>
  <si>
    <t>Liczba pracowników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</si>
  <si>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</si>
  <si>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</si>
  <si>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</si>
  <si>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</si>
  <si>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</si>
  <si>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</si>
  <si>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</si>
  <si>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</si>
  <si>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</si>
  <si>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</si>
  <si>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</si>
  <si>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Urządzenia i wyposażenie</t>
  </si>
  <si>
    <t>Wykaz monitoringu wizyjnego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</si>
  <si>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</si>
  <si>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</si>
  <si>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</si>
  <si>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</si>
  <si>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</si>
  <si>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</si>
  <si>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</si>
  <si>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</si>
  <si>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</si>
  <si>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</si>
  <si>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</si>
  <si>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</si>
  <si>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</si>
  <si>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</si>
  <si>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</si>
  <si>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</si>
  <si>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</si>
  <si>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</si>
  <si>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INFORMACJA O MAJĄTKU TRWAŁYM</t>
  </si>
  <si>
    <t>674-13-49-199</t>
  </si>
  <si>
    <t>Tabela nr 1 - Informacje ogólne do oceny ryzyka w Gminie Wierzchowo</t>
  </si>
  <si>
    <t>8411Z</t>
  </si>
  <si>
    <t>Urząd Gminy Wierzchowo</t>
  </si>
  <si>
    <t>-</t>
  </si>
  <si>
    <t>nie</t>
  </si>
  <si>
    <t>czy budynek jest przeznaczony do rozbiórki? (TAK/NIE)</t>
  </si>
  <si>
    <t>Tabela nr 2 - Wykaz budynków i budowli w Gminie Wierzchowo</t>
  </si>
  <si>
    <t>1. Urząd Gminy Wierzchowo</t>
  </si>
  <si>
    <t>1.</t>
  </si>
  <si>
    <t>Biurowiec UG</t>
  </si>
  <si>
    <t>działalność</t>
  </si>
  <si>
    <t>TAK</t>
  </si>
  <si>
    <t>NIE</t>
  </si>
  <si>
    <t>Budynek gospodarczy UG</t>
  </si>
  <si>
    <t>gospodarcze/magazyn</t>
  </si>
  <si>
    <t>Remiza OSP Świerczyna</t>
  </si>
  <si>
    <t>działalność statutowa +lokal mieszkalny</t>
  </si>
  <si>
    <t>lata 70-te</t>
  </si>
  <si>
    <t>Remiza OSP Wierzchowo</t>
  </si>
  <si>
    <t>działalność statutowa+ lokal mieszkalny</t>
  </si>
  <si>
    <t>Remiza OSP Żabinek</t>
  </si>
  <si>
    <t>dzialalność statutowa</t>
  </si>
  <si>
    <t>Ośrodek Zdrowia Wierzchowo</t>
  </si>
  <si>
    <t>mieszkalno-użytkowy</t>
  </si>
  <si>
    <t xml:space="preserve">Budynek PKP Wierzchowo </t>
  </si>
  <si>
    <t>mieszkalne</t>
  </si>
  <si>
    <t>przed 1939 rokiem</t>
  </si>
  <si>
    <t>gospodarcze</t>
  </si>
  <si>
    <t>Garaż w Osieku Drawskim</t>
  </si>
  <si>
    <t xml:space="preserve">Witacze </t>
  </si>
  <si>
    <t xml:space="preserve">Przystanki autobusowe </t>
  </si>
  <si>
    <t>Wiaty przystankowe</t>
  </si>
  <si>
    <t>cegła</t>
  </si>
  <si>
    <t>żelbetowy</t>
  </si>
  <si>
    <t>płyta betonowa, styropapa</t>
  </si>
  <si>
    <t>płyta betonowa, papa</t>
  </si>
  <si>
    <t>drewniany</t>
  </si>
  <si>
    <t>drewniana,dachówka</t>
  </si>
  <si>
    <t>betonowy</t>
  </si>
  <si>
    <t>drewniana,blachodachówka</t>
  </si>
  <si>
    <t>drewniana, papa</t>
  </si>
  <si>
    <t>Tabela nr 3 - Wykaz sprzętu elektronicznego w Gminie Wierzchowo</t>
  </si>
  <si>
    <t>Wierzchowo</t>
  </si>
  <si>
    <t>Świerczyna</t>
  </si>
  <si>
    <t>Gminny Ośrodek Pomocy Społecznej w Wierzchowie, ul. Parkowa 5a, 78-530 Wierzchowo</t>
  </si>
  <si>
    <t>Gminny Zakład Gospodarki Komunalnej w Wierzchowie, ul. Szkolna 6, 78-530 Wierzchowo</t>
  </si>
  <si>
    <t>Gminny Ośrodek Kultury, Sportu i Turystyki w Wierzchowie, ul. Parkowa 7, 78-530 Wierzchowo</t>
  </si>
  <si>
    <t>Nazwa i adres jednostki</t>
  </si>
  <si>
    <t>Biblioteka Publiczna w Wierzchowie</t>
  </si>
  <si>
    <t>Gminny Ośrodek Pomocy Społecznej w Wierzchowie</t>
  </si>
  <si>
    <t>Gminny Zakład Gospodarki Komunalnej w Wierzchowie</t>
  </si>
  <si>
    <t>Przedszkole w Wierzchowie</t>
  </si>
  <si>
    <t>Szkoła Podstawowa w Wierzchowie</t>
  </si>
  <si>
    <t>Zespół Szkół w Świerczynie</t>
  </si>
  <si>
    <t>Gminny Ośrodek Kultury, Sportu i Turystyki w Wierzchowie</t>
  </si>
  <si>
    <t>2. Biblioteka Publiczna w Wierzchowie</t>
  </si>
  <si>
    <t>331434825</t>
  </si>
  <si>
    <t>5</t>
  </si>
  <si>
    <t>działalność bibliotekarska</t>
  </si>
  <si>
    <t>BIBLIOTEKA W ŚWIERCZYNIE</t>
  </si>
  <si>
    <t>DZIAŁALNOŚĆ KULTURALNA</t>
  </si>
  <si>
    <t>SALA WIEJSKA W ŚWIERCZYNIE</t>
  </si>
  <si>
    <t>GAŚNICE</t>
  </si>
  <si>
    <t>78-531 ŚWIERCZYNA 86</t>
  </si>
  <si>
    <t xml:space="preserve">78-531 ŚWIERCZYNA </t>
  </si>
  <si>
    <t>CEGŁA</t>
  </si>
  <si>
    <t>DREWNIANE</t>
  </si>
  <si>
    <t>BLACHODACHÓWKA</t>
  </si>
  <si>
    <t>PAPA</t>
  </si>
  <si>
    <t>szatnia, stołówka</t>
  </si>
  <si>
    <t>Hala widowiskowo-sportowa</t>
  </si>
  <si>
    <t>tak</t>
  </si>
  <si>
    <t>Kompleks boisk sportowych "Orlik"</t>
  </si>
  <si>
    <t>Drogi i chodniki</t>
  </si>
  <si>
    <t>gaśnice, hydranty, monitoring</t>
  </si>
  <si>
    <t>78-530 Wierzchowo, ul. Długa 26A</t>
  </si>
  <si>
    <t>003801605</t>
  </si>
  <si>
    <t>8899Z</t>
  </si>
  <si>
    <t>pomoc społeczna</t>
  </si>
  <si>
    <t>Budynek administracyjno-usługowy</t>
  </si>
  <si>
    <t>funkcja biurowo-użytkowa</t>
  </si>
  <si>
    <t>lata 60-te</t>
  </si>
  <si>
    <t>cegła i pustaki ceramiczne</t>
  </si>
  <si>
    <t>stropodach, żelbetonowy płaski, kryty papą na lepiku</t>
  </si>
  <si>
    <t>dostateczny</t>
  </si>
  <si>
    <t>bardzo dobra</t>
  </si>
  <si>
    <t>nie dotyczy</t>
  </si>
  <si>
    <t>dobra</t>
  </si>
  <si>
    <t>-hydranty, teren ogrodzony, budynek i bramy zamknięte na klucz</t>
  </si>
  <si>
    <t>Radomyśl</t>
  </si>
  <si>
    <t>Nowe Laski</t>
  </si>
  <si>
    <t>Garbowo</t>
  </si>
  <si>
    <t>Bonin</t>
  </si>
  <si>
    <t>gaśnica, hydrant, teren ogrodzony, budynek i bramy zamknięte na klucz</t>
  </si>
  <si>
    <t>gaśnica, hydrant, teren ogrodzony, budynek i bramy zamknięte na klucz, kraty w oknach, monitoring i alarm</t>
  </si>
  <si>
    <t>brak</t>
  </si>
  <si>
    <t xml:space="preserve">nie </t>
  </si>
  <si>
    <t>331435925</t>
  </si>
  <si>
    <t>8010Z</t>
  </si>
  <si>
    <t>placówka oswiatowa wychowanie przedszkolne</t>
  </si>
  <si>
    <t>plac zabaw, stołówka</t>
  </si>
  <si>
    <t>wychowanie przedszkolne</t>
  </si>
  <si>
    <t>ul.Długa 32/13</t>
  </si>
  <si>
    <t>gaśnice, kraty w oknach</t>
  </si>
  <si>
    <t>działalność kulturalna</t>
  </si>
  <si>
    <t>SALA WIEJSKA W NOWYCH LASKACH</t>
  </si>
  <si>
    <t>SALA WIEJSKA W OSIEKU DRAWSKIM</t>
  </si>
  <si>
    <t>SALA WIEJSKA W OTRZEPIE</t>
  </si>
  <si>
    <t>SALA WIEJSKA W WIELBOKACH</t>
  </si>
  <si>
    <t>SALA WIEJSKA W ŻABINKU</t>
  </si>
  <si>
    <t>SALA WIEJSKA W SOŚNICY</t>
  </si>
  <si>
    <t>DZIAŁALNOŚĆ GOSPODARCZA</t>
  </si>
  <si>
    <t>BĘDLINO, 78-530 WIERZCHOWO</t>
  </si>
  <si>
    <t>ŻABINEK 44 A 78-530 WIERZCHOWO</t>
  </si>
  <si>
    <t>DREWNIANY</t>
  </si>
  <si>
    <t>PAPA TERMOZGRZEWALNA</t>
  </si>
  <si>
    <t>BLACHA</t>
  </si>
  <si>
    <t>CEGLANY</t>
  </si>
  <si>
    <t>ETERNIT</t>
  </si>
  <si>
    <t xml:space="preserve">PAPA </t>
  </si>
  <si>
    <t>330387970</t>
  </si>
  <si>
    <t>pawilon -mała szkoła</t>
  </si>
  <si>
    <t>budynek głowny</t>
  </si>
  <si>
    <t>segment socjalny</t>
  </si>
  <si>
    <t>garaż autobusowy</t>
  </si>
  <si>
    <t>papa</t>
  </si>
  <si>
    <t>330387986</t>
  </si>
  <si>
    <t>8010C</t>
  </si>
  <si>
    <t>szatnia, stołówka, plac zabaw</t>
  </si>
  <si>
    <t>Budynek szkolny z salą gimnastyczną</t>
  </si>
  <si>
    <t>do użytku szkoły</t>
  </si>
  <si>
    <t>Świerczyna 85, 78-531 Świerczyna</t>
  </si>
  <si>
    <t>ściany murowane z cegły pełnej</t>
  </si>
  <si>
    <t>strop betonowy kontowy z płyt</t>
  </si>
  <si>
    <t>Dach pokryty papą</t>
  </si>
  <si>
    <t>dostateczna</t>
  </si>
  <si>
    <t>9101A</t>
  </si>
  <si>
    <t>8520Z</t>
  </si>
  <si>
    <t>szkoły podstawowe</t>
  </si>
  <si>
    <t>9004Z</t>
  </si>
  <si>
    <t>działalnośc edukacyjna</t>
  </si>
  <si>
    <t xml:space="preserve">Elementy mające wpływ na ocenę ryzyka </t>
  </si>
  <si>
    <t>Czy od 1997 r. wystąpiło w jednostce ryzyko powodzi?</t>
  </si>
  <si>
    <t>78-530 Wierzchowo, ul. Długa 29</t>
  </si>
  <si>
    <t>Łączna wartość sprzętu</t>
  </si>
  <si>
    <t>dobry</t>
  </si>
  <si>
    <t>Alarm,  gaśnice, hydranty ppoż, nadzór firmy ochroniarskiej</t>
  </si>
  <si>
    <t xml:space="preserve"> gaśnice</t>
  </si>
  <si>
    <t>Dozór pracowniczy,  gaśnice</t>
  </si>
  <si>
    <t>Dozór pracowniczy, gaśnice</t>
  </si>
  <si>
    <t>gaśnice</t>
  </si>
  <si>
    <t>hydranty</t>
  </si>
  <si>
    <t>78-531 Świerczyna Nr 97</t>
  </si>
  <si>
    <t>78-530 Wierzchowo, ul. Plac Orła Białego 4</t>
  </si>
  <si>
    <t>Żabinek, 78-530 Wierzchowo</t>
  </si>
  <si>
    <t>78-530 Wierzchowo, ul. Długa 58</t>
  </si>
  <si>
    <t>Osiek Drawski 78-530 Wierzchowo</t>
  </si>
  <si>
    <t>Osiek Drawski, Nowe Laski, Wielboki, Żabinek,Sośnica</t>
  </si>
  <si>
    <t>bardzo dobry</t>
  </si>
  <si>
    <t xml:space="preserve">dobry </t>
  </si>
  <si>
    <t>PUSTAK</t>
  </si>
  <si>
    <t>ŻELBETONOWE</t>
  </si>
  <si>
    <t>KONTENER</t>
  </si>
  <si>
    <t>PAPA +BLACHA</t>
  </si>
  <si>
    <t>DACHÓWKA</t>
  </si>
  <si>
    <t>STALOWO-ŻELBETONOWE Z WYPEŁNIENIEM BLOCZKÓW GAZOBETONOWYCH</t>
  </si>
  <si>
    <t>BLACHA PROFILOWANA OCIEPLONA WEWNĄTRZ WEŁNĄ MINERALNĄ</t>
  </si>
  <si>
    <t>BETON</t>
  </si>
  <si>
    <t>Tabela nr 5</t>
  </si>
  <si>
    <t>DZIAŁALNOŚĆ SPORTOWA</t>
  </si>
  <si>
    <t>Kierowanie podstawowymi rodzajami działalności publicznej</t>
  </si>
  <si>
    <t>Żeńsko</t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</si>
  <si>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stacjonarnego</t>
    </r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</si>
  <si>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przenośnego</t>
    </r>
    <r>
      <rPr>
        <b/>
        <i/>
        <sz val="10"/>
        <rFont val="Arial"/>
        <family val="2"/>
        <charset val="238"/>
      </rPr>
      <t xml:space="preserve"> </t>
    </r>
  </si>
  <si>
    <t>3+ piwnica</t>
  </si>
  <si>
    <t>1 + piwnica</t>
  </si>
  <si>
    <t>78-530 Wierzchowo, ul. Długa 43</t>
  </si>
  <si>
    <t xml:space="preserve">Lokal użytkowy PKP Osiek Drawski </t>
  </si>
  <si>
    <t>użytkowy</t>
  </si>
  <si>
    <t>ok.1945</t>
  </si>
  <si>
    <t>Budynek  PKP Osiek Dr.</t>
  </si>
  <si>
    <t>mieszkalny</t>
  </si>
  <si>
    <t>Osiek Drawski 1, 78-530 Wierzchowo</t>
  </si>
  <si>
    <t>drewniana, blachodachówka</t>
  </si>
  <si>
    <t>78-530 Wierzchowo, ul. Długa 62</t>
  </si>
  <si>
    <t>drewniana, dachówka ceramiczna</t>
  </si>
  <si>
    <t>Lokal mieszkalny w Będlinie</t>
  </si>
  <si>
    <t>Będlino 3/3, 78-530 Wierzchowo</t>
  </si>
  <si>
    <t>drewniana, eternit</t>
  </si>
  <si>
    <t>Budynek Żeńsko</t>
  </si>
  <si>
    <t>ok.1970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</si>
  <si>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</si>
  <si>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</si>
  <si>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ilość kondygnacji</t>
  </si>
  <si>
    <t>czy budynek jest podpiwniczony?</t>
  </si>
  <si>
    <t>czy jest wyposażony w windę? (TAK/NIE)</t>
  </si>
  <si>
    <t>powierzchnia użytkowa (w m²)</t>
  </si>
  <si>
    <t xml:space="preserve">zabezpieczenia
(znane zabiezpieczenia p-poż i przeciw kradzieżowe)     </t>
  </si>
  <si>
    <t>LAPTOP</t>
  </si>
  <si>
    <t>jezioro 1 km</t>
  </si>
  <si>
    <t>hydrofornie, oczyszczalnie ścieków, cmentarze komunalne</t>
  </si>
  <si>
    <t>Zestaw komputerowy Dell</t>
  </si>
  <si>
    <t>nagłośnienie w kaplicy w Wierzchowie</t>
  </si>
  <si>
    <t>aparat fotograficzny cyfrowy CANON</t>
  </si>
  <si>
    <t>Modem GPRS z anteną i kartą SIM do przesyłu informacji i sterowania przepompownią - przepompownia Żabin II WEWNĄTRZ</t>
  </si>
  <si>
    <t>Modem GPRS z anteną i kartą SIM do przesyłu informacji i sterowania przepompownią - przepompownia Osiek II   WEWNĄTRZ</t>
  </si>
  <si>
    <t>Modem GPRS z anteną i kartą SIM do przesyłu informacji i sterowania hydrofornią w Świerczynie   WEWNĄTRZ</t>
  </si>
  <si>
    <t>ul. Długa 26a, Wierzchowo</t>
  </si>
  <si>
    <t>częściowo tak</t>
  </si>
  <si>
    <t>Notebook</t>
  </si>
  <si>
    <t>Notebook Lenovo</t>
  </si>
  <si>
    <t>SYSTEM MONITORINGU ZEWNĘTRZNEGO</t>
  </si>
  <si>
    <t>NOWE LASKI 8,78-530 WIERZCHOWO</t>
  </si>
  <si>
    <t>NIE DOTYCZY</t>
  </si>
  <si>
    <t>BRAK</t>
  </si>
  <si>
    <t>OSIEK DRAWSKI, 78-530 WIERZCHOWO</t>
  </si>
  <si>
    <t xml:space="preserve">SALA WIEJSKA W BĘDLINIE </t>
  </si>
  <si>
    <t>OTRZEP, 78-530 WIERZHOWO</t>
  </si>
  <si>
    <t>WIELBOKI 4, 78-530 WIERZCHOWO</t>
  </si>
  <si>
    <t>STROPOCACH</t>
  </si>
  <si>
    <t xml:space="preserve">OŚRODEK KULTURY </t>
  </si>
  <si>
    <t>UL. Parkowa 7, 780530 WIERZCHOWO</t>
  </si>
  <si>
    <t>SOŚNICA 2wIERZCHOWO4 78-530</t>
  </si>
  <si>
    <t>płyta betonowa</t>
  </si>
  <si>
    <t>Przedszkole (zajmuje parter i piwnice w budynku wielorodzinnym dwupiętrowym)</t>
  </si>
  <si>
    <t>PLAC ZABAW W ŚWIERCZYNIE</t>
  </si>
  <si>
    <t>DZIAŁALNOŚĆ REKREACYJNA</t>
  </si>
  <si>
    <t>ŚWIERCZYNA NR DZIAŁKI 83/1</t>
  </si>
  <si>
    <t>PLAC ZABAW W OTRZEPIE</t>
  </si>
  <si>
    <t>PLAC ZABAW W WIELBOKACH</t>
  </si>
  <si>
    <t>PLAC ZABAW W RADOMYŚLU</t>
  </si>
  <si>
    <t>RADOMYŚL 78-530 WIERZCHOWO</t>
  </si>
  <si>
    <t>PLAC ZABAW W ŻEŃSKU</t>
  </si>
  <si>
    <t>ŻEŃSKO 78-530 WIERZCHOWO</t>
  </si>
  <si>
    <t>PLAC ZABAW W OSIEKU DRAWSKIM</t>
  </si>
  <si>
    <t>PLAC ZABAW W BĘDLINIE</t>
  </si>
  <si>
    <t>PLAC ZABAW W SOŚNICY</t>
  </si>
  <si>
    <t>PLAC ZABAW W ŻABINIE</t>
  </si>
  <si>
    <t>ŻABIN 78-530 WIERZCHOWO</t>
  </si>
  <si>
    <t xml:space="preserve">SILOWNIA ZEWNĘTRZNA W WIERZCHOWIE </t>
  </si>
  <si>
    <t>SIŁOWNIA ZEWNĘTRZNA W WIERZCHOWIE</t>
  </si>
  <si>
    <t>SIŁOWNIA ZEWNĘTRZNA W ŚWIERCZYNIE</t>
  </si>
  <si>
    <t>WIATA REKREACYJNA Z GRILLEM</t>
  </si>
  <si>
    <t>GĄT</t>
  </si>
  <si>
    <t>Plac zabaw</t>
  </si>
  <si>
    <t>Biblioteka Publiczna im. Ignacego Solarza w Wierzchowie, ul. Długa 29, 78-530 Wierzchowo</t>
  </si>
  <si>
    <t>Budżet roczny</t>
  </si>
  <si>
    <t>WYKAZ WSZYSTKICH LOKALIZACJI, W KTÓRYCH PROWADZONA JEST DZIAŁALNOŚĆ ORAZ LOKALIZACJI, GDZIE ZNAJDUJE SIĘ MIENIE NALEŻĄCE DO PAŃSTWA JEDNOSTKI (nie wykazane w tabeli dotyczacej budynków i budowli)</t>
  </si>
  <si>
    <t>Lokalizacja (adres)</t>
  </si>
  <si>
    <t>Zabezpieczenia (znane zabezpieczenia p-poż i przeciw kradzieżowe)</t>
  </si>
  <si>
    <t xml:space="preserve">gaśnice, </t>
  </si>
  <si>
    <t>Tablica multimedialna</t>
  </si>
  <si>
    <t>Wierzchowo u. Parkowa 5a</t>
  </si>
  <si>
    <t>źelbetonowe, prefabrykowane</t>
  </si>
  <si>
    <t>komputer Dell Vasto z monitorem</t>
  </si>
  <si>
    <t>Komputer Lenowo z monitorem</t>
  </si>
  <si>
    <t>Hydrofornia Radomyśl z wyposażeniem</t>
  </si>
  <si>
    <t>Hydrofornia Wierzchowo  z wyposażeniem</t>
  </si>
  <si>
    <t>Hydrofornia Świerczyna z wyposażeniem</t>
  </si>
  <si>
    <t>Hydrofornia Nowe Laski z wyposażeniem</t>
  </si>
  <si>
    <t>Hydrofornia Garbowo z wyposażeniem</t>
  </si>
  <si>
    <t>Hydrofornia Bonin z wyposażeniem</t>
  </si>
  <si>
    <t>Dom pogrzebowy Wierzchowo z wyposażeniem</t>
  </si>
  <si>
    <t>Bud. warsztatowo – socjalny z wyposażeniem</t>
  </si>
  <si>
    <t xml:space="preserve">Garaż </t>
  </si>
  <si>
    <t>Przepompownia ścieków z wyposażeniem</t>
  </si>
  <si>
    <t>Dom przedpogrzebowy Ś-na z wyposażeniem</t>
  </si>
  <si>
    <t xml:space="preserve">KSEROKOPIARKA KONICA </t>
  </si>
  <si>
    <t>osuszacz powietrza hydrofornia Radomyśl</t>
  </si>
  <si>
    <t>CYBER POWER UPS</t>
  </si>
  <si>
    <t>jezior  1 ,5 km</t>
  </si>
  <si>
    <t>210 m</t>
  </si>
  <si>
    <t>LAPTOP INTEL</t>
  </si>
  <si>
    <t>PROJEKTOR EPSON</t>
  </si>
  <si>
    <t>laptop dell</t>
  </si>
  <si>
    <t>drukarka laserowa HP</t>
  </si>
  <si>
    <t>Tabela nr 7</t>
  </si>
  <si>
    <t>000540268</t>
  </si>
  <si>
    <t>Gmina Wierzchowo REGON 330920593, NIP 674-13-49-199</t>
  </si>
  <si>
    <t>Filia nr 1 w Świerczynie</t>
  </si>
  <si>
    <t>OSP Wierzchowo</t>
  </si>
  <si>
    <t>OSP Żabinek</t>
  </si>
  <si>
    <t>OSP Świerczyna</t>
  </si>
  <si>
    <t>OSP Wierzchowo - Młodzieżowa drużyna pożarnicza  (męska)</t>
  </si>
  <si>
    <t>Ochotnicze Straże Pożarne:</t>
  </si>
  <si>
    <t>Budynek PKP Wierzchowo 62</t>
  </si>
  <si>
    <t>Budynek W. Polskiego</t>
  </si>
  <si>
    <t>Wiaty gospodarcze</t>
  </si>
  <si>
    <t>ul. W. Polskiego 18/2, 78-530 Wierzchowo</t>
  </si>
  <si>
    <t>Wiaty zlokalizowane w miejscowościach: Będlino, Otrzep, Nowe Laski, Żeńsko, Żabin</t>
  </si>
  <si>
    <t>termomodernizacja</t>
  </si>
  <si>
    <t xml:space="preserve">rodzaj wartości                          (KB - księgowa brutto;                                                                       O - odtworzeniowa)             </t>
  </si>
  <si>
    <t>KB</t>
  </si>
  <si>
    <t>O</t>
  </si>
  <si>
    <t>wartość</t>
  </si>
  <si>
    <t xml:space="preserve">OSP Świerczyna - Młodzieżowa drużyna pożarnicza  (kobieco-męska) </t>
  </si>
  <si>
    <t>RAZEM:</t>
  </si>
  <si>
    <t>Urząd Gminy Wierzchowo, ul. Długa 29,        78-530 Wierzchowo</t>
  </si>
  <si>
    <t>Przedszkole w Wierzchowie, ul. Długa 32/13,78-530 Wierzchowo</t>
  </si>
  <si>
    <t>czujki i urządzenia alarmowe na wypadek włamania - lokalnie na terenie obiektu, gaśnice do gaszenia urządzeń elektr. 1 szt, gaśnice proszkowe 3 szt.</t>
  </si>
  <si>
    <t>Klimatyzator Qlima</t>
  </si>
  <si>
    <t>Telefon systemowy Slican</t>
  </si>
  <si>
    <t>Laptop Acer Aspire One</t>
  </si>
  <si>
    <t>Laptop Lenowo 110-15ISK</t>
  </si>
  <si>
    <t>pobór, oczyszczanie i rozprowadzanie wody, oczyszczanie ścieków,</t>
  </si>
  <si>
    <t>Osuszacz hydrofornia Wierzchowo</t>
  </si>
  <si>
    <t>Zestaw Inkasencki z terminalem ręcznym do zdalnego odczytu</t>
  </si>
  <si>
    <t>telefony komórkowe Samsung Galaxy Xcover 2 szt</t>
  </si>
  <si>
    <t>szkoła</t>
  </si>
  <si>
    <t>hydranty , gaśnice</t>
  </si>
  <si>
    <t>1 km</t>
  </si>
  <si>
    <t>2 km</t>
  </si>
  <si>
    <t>3 km</t>
  </si>
  <si>
    <t>5 km</t>
  </si>
  <si>
    <t>monitoring /  na zewnątrz budynku</t>
  </si>
  <si>
    <t>zbiornik wodny 200m</t>
  </si>
  <si>
    <t>działalność sportowa</t>
  </si>
  <si>
    <t>ul. Parkowa 7 78-530 Wierzchowo</t>
  </si>
  <si>
    <t>blacha</t>
  </si>
  <si>
    <t>gaśice, monitoring zewnętrzny</t>
  </si>
  <si>
    <t>ul. Długa 78-530 Wierzchowo</t>
  </si>
  <si>
    <t>Budynek gospodarczy</t>
  </si>
  <si>
    <t>lata 80-te</t>
  </si>
  <si>
    <t>366036916</t>
  </si>
  <si>
    <r>
      <t>Opis stanu technicznego budynku wg poniższych elementów budynku (</t>
    </r>
    <r>
      <rPr>
        <sz val="10"/>
        <rFont val="Arial"/>
        <family val="2"/>
        <charset val="238"/>
      </rPr>
      <t xml:space="preserve">PROSZĘ WYBRAĆ: </t>
    </r>
    <r>
      <rPr>
        <b/>
        <i/>
        <sz val="10"/>
        <rFont val="Arial"/>
        <family val="2"/>
        <charset val="238"/>
      </rPr>
      <t xml:space="preserve">bardzo doby, dobry, dosteczny, zły (do remontu) lub nie dotyczy </t>
    </r>
    <r>
      <rPr>
        <sz val="10"/>
        <rFont val="Arial"/>
        <family val="2"/>
        <charset val="238"/>
      </rPr>
      <t>(element budyku nie występuje)</t>
    </r>
  </si>
  <si>
    <t>674-13-53-829</t>
  </si>
  <si>
    <t>Serwer plików QNAP</t>
  </si>
  <si>
    <t>Dysk przenośny Segate IronWolf</t>
  </si>
  <si>
    <t>Telefon Huawei Mate 10</t>
  </si>
  <si>
    <t>253-030-94-79</t>
  </si>
  <si>
    <t>gaśnice, hydranty,kraty, alarm, sygnał alarmowy przekazywany jest na policję, monitoring zewnętrzny</t>
  </si>
  <si>
    <t>253-03-40-414</t>
  </si>
  <si>
    <t xml:space="preserve">Serwer do archiwizacji danych </t>
  </si>
  <si>
    <t>Fax Panasonic KX-FT 986</t>
  </si>
  <si>
    <t>aparat telefoniczny Panasonic</t>
  </si>
  <si>
    <t>aparat telefoniczny Panasonic KX-T66811</t>
  </si>
  <si>
    <t>253-03-09-491</t>
  </si>
  <si>
    <t>płyta betonowwa</t>
  </si>
  <si>
    <t xml:space="preserve"> nie dotyczy, przedszkole zajmuje jeden lokal  na parterze w budynku wiekorodzinnym </t>
  </si>
  <si>
    <t>Zespół Szkół w Świerczynie im. 1 Warszawskiej Dywizji Kawalerii, 78-531 Świerczyna</t>
  </si>
  <si>
    <t>253-022-37-43</t>
  </si>
  <si>
    <t>674-10-84-447</t>
  </si>
  <si>
    <t xml:space="preserve">tablica interaktywna z oprogramowaniem </t>
  </si>
  <si>
    <t>place zabaw: plac zabaw w Świerczynie, Radomyślu, Będlinie, Wielbokach,Sośnicy, Żabinie, Żeńsku, Osieku Drawskim, szatnia, kąpielisko (Żabin)</t>
  </si>
  <si>
    <t>remont kapitalny</t>
  </si>
  <si>
    <t>wymiana stolarki okiennej i drzwiowej</t>
  </si>
  <si>
    <t>Szkoła Podstawowa im. 2WDP gen. J.H. Dąbrowskiego w Wierzchowie, ul. Długa 26a, 78-530 Wierzchowo</t>
  </si>
  <si>
    <t>3. Gminny Ośrodek Pomocy Społecznej w Wierzchowie</t>
  </si>
  <si>
    <t>4. Gminny Zakład Gospodarki Komunalnej w Wierzchowie</t>
  </si>
  <si>
    <t>5. Przedszkole w Wierzchowie</t>
  </si>
  <si>
    <t>6. Szkoła Podstawowa w Wierzchowie</t>
  </si>
  <si>
    <t>7. Zespół Szkół w Świerczynie</t>
  </si>
  <si>
    <t>8. Gminny Ośrodek Kultury, Sportu i Turystyki w Wierzchowie</t>
  </si>
  <si>
    <t>8.Gminny Ośrodek Kultury, Sportu i Turystyki w Wierzchowie</t>
  </si>
  <si>
    <r>
      <t>UWAGA:</t>
    </r>
    <r>
      <rPr>
        <b/>
        <sz val="11"/>
        <rFont val="Arial"/>
        <family val="2"/>
        <charset val="238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</si>
  <si>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ul. W. Polskiego 18, 78-530 Wierzchowo</t>
  </si>
  <si>
    <t>Przystanki zlokalizowane w pasach dróg powiatowych:                                                      Żabin -1 SZT.                                                            Wierzchowo 1 SZT.                                                        Osiek - 1 SZT.</t>
  </si>
  <si>
    <t xml:space="preserve">Wiaty zlokalizowane głównie w pasach dróg powiatowych:                                                                             Radomyśl - 1SZT.                                                               Żabinek - 3 SZT.                                     Żabin - 1 SZT.           </t>
  </si>
  <si>
    <t xml:space="preserve">KOMPUTER LENOVO </t>
  </si>
  <si>
    <t>SKANER EPSON DS.-530</t>
  </si>
  <si>
    <t>KOMPUTER DELL OPTIPLEX 3050</t>
  </si>
  <si>
    <t>Rejestrator NVR-3408 wewnątrz budynku</t>
  </si>
  <si>
    <t>Kamera NVIP 1DN3030H na zewnątrz</t>
  </si>
  <si>
    <t>Kamera NVIP 1DN3031H na zewnątrz</t>
  </si>
  <si>
    <t>Komputer NTT Business WA800W (UŻ)</t>
  </si>
  <si>
    <t>Urządzenie wielofunkcyjne Samsung SL-M2875D (UŻ)</t>
  </si>
  <si>
    <t>Zasilacz awaryjny UPS GT Power Box LCD (UŻ)</t>
  </si>
  <si>
    <t>Serwer DELL Power Edge T110</t>
  </si>
  <si>
    <t xml:space="preserve">Formularz OC- zakres ubezpieczenia </t>
  </si>
  <si>
    <t>10.2011 remont dachu; 2014 - remontu wejścia i schodów wejściowych do budynku GOPS; 2014 - montaż wkładu kominowego do przewodu kominowego w budynku GOPS ; 2015 - naprawa przecieku dachu oraz uszczelnienie orynnowania; 2016 - malowanie pomieszczeń wewnątrz budynku, 2018-wymiana wykładzinyw korytarzu na I piętrze i pokoju nr 4</t>
  </si>
  <si>
    <t xml:space="preserve">Kserokopiarka Ricoh Aficio MP2851 </t>
  </si>
  <si>
    <t>komputer Fujitsu C710</t>
  </si>
  <si>
    <t>komputer Dell Optiplex 3050 MT</t>
  </si>
  <si>
    <t xml:space="preserve">5 cmentarzy komunalnych, umowy użyczenia nieruchomości i pojazdów, umowy cywilnoprawne,  </t>
  </si>
  <si>
    <t>remont kapitalny świetlicy w 2011r, w grudniu 2018 roku został przeprowadzony remont dachu polegający na wymianie pokrycia dachowego na blachodachwkę</t>
  </si>
  <si>
    <t xml:space="preserve">zajęcia artystyczne dla dzieci, zajecia taneczne, malarskie, kąpielisko nad jeziorem Dramienko  święto wody -700 uczetników, wyścigi w łodziach, biegi, wynajem 6 szt. Smoczych łodzi, podwykonawcy, umowy cywilnoprawne </t>
  </si>
  <si>
    <t>remont kapitalny świetlicy w 2011r., w 2018 roku został przeprowadzony remont polegający na wymalowaniu ścian wewnętrznych Sali</t>
  </si>
  <si>
    <t xml:space="preserve">remont kapitalny, 2018- w trakcie budowy sanitariatów oraz trwają roboty zwiąne z budową szamba i budową wiaty na opał dodatkowo został wyłożony kostką polbrukową wjazd </t>
  </si>
  <si>
    <t xml:space="preserve">BUDYNEK GOSPODARCZY-magazyn </t>
  </si>
  <si>
    <t>UL. Parkowa 7, 78-530 WIERZCHOWO</t>
  </si>
  <si>
    <t>Świerczyna, 78-530 Wierzchowo</t>
  </si>
  <si>
    <t xml:space="preserve">sprzęt nagłaśniający </t>
  </si>
  <si>
    <t xml:space="preserve">laptop Dell </t>
  </si>
  <si>
    <t>Siłownie zewętrzne</t>
  </si>
  <si>
    <t>2016-2018</t>
  </si>
  <si>
    <t>78-530 Wierzchowo, Nowe Laski, Będlino, Otrzep</t>
  </si>
  <si>
    <t>SERWER QNAP</t>
  </si>
  <si>
    <t>TABLETY 15 SZTUK</t>
  </si>
  <si>
    <t>NOTBOOK DEL VOSTRO3568</t>
  </si>
  <si>
    <t>DOSTATECZNY</t>
  </si>
  <si>
    <t>DOBRY</t>
  </si>
  <si>
    <t>ZŁY</t>
  </si>
  <si>
    <t>Skocznia do skoku w dal</t>
  </si>
  <si>
    <t xml:space="preserve">Boisko wielofunkcyjne wraz z ogrodzeniem </t>
  </si>
  <si>
    <t>Tabela nr 4 - Wykaz pojazdów w Gminie Wierzchowo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</si>
  <si>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</si>
  <si>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</si>
  <si>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</si>
  <si>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</si>
  <si>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</si>
  <si>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</si>
  <si>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</si>
  <si>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</si>
  <si>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</si>
  <si>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Ilość miejsc</t>
  </si>
  <si>
    <t>Dopuszczalna masa całkowita</t>
  </si>
  <si>
    <t>Przebieg</t>
  </si>
  <si>
    <t>Czy pojazd służy do nauki jazdy? (TAK/NIE)</t>
  </si>
  <si>
    <t>Okres ubezpieczenia AC</t>
  </si>
  <si>
    <t>Od</t>
  </si>
  <si>
    <t>Do</t>
  </si>
  <si>
    <t xml:space="preserve">1. Ubezpieczający/ Ubezpieczony - Gmina Wierzchowo </t>
  </si>
  <si>
    <t>MAN</t>
  </si>
  <si>
    <t>TGM 13.200 4X4BL</t>
  </si>
  <si>
    <t>WMAN36ZZXEY316423</t>
  </si>
  <si>
    <t>ZDR27699</t>
  </si>
  <si>
    <t>SPECJANY POŻARNICZY</t>
  </si>
  <si>
    <t>17.09.2014</t>
  </si>
  <si>
    <t>17.09.2019</t>
  </si>
  <si>
    <t>FIAT</t>
  </si>
  <si>
    <t>DOBLO</t>
  </si>
  <si>
    <t>ZFA22300005243620</t>
  </si>
  <si>
    <t>ZDRV890</t>
  </si>
  <si>
    <t>osobowy</t>
  </si>
  <si>
    <t>30.03.2005</t>
  </si>
  <si>
    <t>30.03.2020</t>
  </si>
  <si>
    <t>1b. Ubezpieczajacy - Gmina Wierzchowo; Właściciel/ Ubezpieczony - Gmina Wierzchowo-Gminny Zakład Gospodarki Komunalnej w Wierzchowie</t>
  </si>
  <si>
    <t>VOLKSWAGEN</t>
  </si>
  <si>
    <t>CADDY 4 MAXI KOMBI 1.4 TSI 92 kW 6-G</t>
  </si>
  <si>
    <t>WV1ZZZ2KZKX019681</t>
  </si>
  <si>
    <t>ZDR40016</t>
  </si>
  <si>
    <t>ciężarowy</t>
  </si>
  <si>
    <t>24.10.2018</t>
  </si>
  <si>
    <t>24.10.2019</t>
  </si>
  <si>
    <t>1b. Ubezpieczajacy - Gmina Wierzchowo; Właściciel/ Ubezpieczony - Urząd Gminy Wierzchowo</t>
  </si>
  <si>
    <t>STAR</t>
  </si>
  <si>
    <t>A200</t>
  </si>
  <si>
    <t>KOW 181B</t>
  </si>
  <si>
    <t>01.01.2020</t>
  </si>
  <si>
    <t>P244L</t>
  </si>
  <si>
    <t>KOA 475S</t>
  </si>
  <si>
    <t>1c. Ubezpieczajacy - Gmina Wierzchowo; Właściciel/ Ubezpieczony - OSP Żabinek, Żabinek 16, 78-530 Wierzchowo</t>
  </si>
  <si>
    <t>Mercedes</t>
  </si>
  <si>
    <t>Benz</t>
  </si>
  <si>
    <t>ZDR15565</t>
  </si>
  <si>
    <t>pożarniczy</t>
  </si>
  <si>
    <t>27.04.1981</t>
  </si>
  <si>
    <t>5000 kg</t>
  </si>
  <si>
    <t>09.01.2020</t>
  </si>
  <si>
    <t>1d. Ubezpieczajacy - Gmina Wierzchowo; Właściciel/ Ubezpieczony - OSP Wierzchowo, Plac Orła Białego 4, 78-530 Wierzchowo</t>
  </si>
  <si>
    <t>Mercedes Benz</t>
  </si>
  <si>
    <t>1222AF</t>
  </si>
  <si>
    <t>WDB61526415388685</t>
  </si>
  <si>
    <t>ZDR 36388</t>
  </si>
  <si>
    <t>04.07.1989</t>
  </si>
  <si>
    <t>12000 kg</t>
  </si>
  <si>
    <t>20.09.2019</t>
  </si>
  <si>
    <t>2. Ubezpieczajacy - Gmina Wierzchowo; Właściciel/ Ubezpieczony - Gminny Zakład Gospodarki Komunalnej w Wierzchowie</t>
  </si>
  <si>
    <t>URSUS</t>
  </si>
  <si>
    <t>U-914</t>
  </si>
  <si>
    <t>ZDR C332</t>
  </si>
  <si>
    <t>ciągnik rolniczy</t>
  </si>
  <si>
    <t>17.08.1987</t>
  </si>
  <si>
    <t>6,1 t</t>
  </si>
  <si>
    <t>31.12.2019</t>
  </si>
  <si>
    <t>U-904</t>
  </si>
  <si>
    <t>ZDR C050</t>
  </si>
  <si>
    <t>24.10.1983</t>
  </si>
  <si>
    <t>4,2t</t>
  </si>
  <si>
    <t>D732/05</t>
  </si>
  <si>
    <t>KOP 556W</t>
  </si>
  <si>
    <t>5,7t</t>
  </si>
  <si>
    <t xml:space="preserve">HTS </t>
  </si>
  <si>
    <t>02.08.2019</t>
  </si>
  <si>
    <t>PN90</t>
  </si>
  <si>
    <t>880/89</t>
  </si>
  <si>
    <t>KOU 7794</t>
  </si>
  <si>
    <t>B750</t>
  </si>
  <si>
    <t>SWNB750006E022871</t>
  </si>
  <si>
    <t>ZDR X618</t>
  </si>
  <si>
    <t>09.05.2020</t>
  </si>
  <si>
    <t>Koparko-ładowarka</t>
  </si>
  <si>
    <t>CASE 580SK</t>
  </si>
  <si>
    <t>IIH0048593</t>
  </si>
  <si>
    <t>koparko-ładowarka</t>
  </si>
  <si>
    <t>11.04.2020</t>
  </si>
  <si>
    <t>BWW</t>
  </si>
  <si>
    <t>35T</t>
  </si>
  <si>
    <t>SZH35T000E0000091</t>
  </si>
  <si>
    <t>ZDRPP20</t>
  </si>
  <si>
    <t>przyczepa ciężarowa</t>
  </si>
  <si>
    <t>05.12.2019</t>
  </si>
  <si>
    <t>MERCEDES BENZ</t>
  </si>
  <si>
    <t>Sprinter 411CDI</t>
  </si>
  <si>
    <t>WDB9046221R338011</t>
  </si>
  <si>
    <t>ZDR29625</t>
  </si>
  <si>
    <t>12.12.2001</t>
  </si>
  <si>
    <t>20.08.2019</t>
  </si>
  <si>
    <t>2a. Ubezpieczajacy/ Właściciel - Gmina Wierzchowo; Użytkownik/ Posiadacz - Gminny Zakład Gospodarki Komunalnej w Wierzchowie</t>
  </si>
  <si>
    <t xml:space="preserve">Zetor </t>
  </si>
  <si>
    <t>Proxima Power 120</t>
  </si>
  <si>
    <t>000S4B4L41RU01219</t>
  </si>
  <si>
    <t>ZDR95EE</t>
  </si>
  <si>
    <t>Ciągnik rolniczy</t>
  </si>
  <si>
    <t>11.10.2013</t>
  </si>
  <si>
    <t>11.10.2019</t>
  </si>
  <si>
    <t>01.07.2019</t>
  </si>
  <si>
    <t>POMOT</t>
  </si>
  <si>
    <t>T546</t>
  </si>
  <si>
    <t>SX9PC105460130263</t>
  </si>
  <si>
    <t>ZDRPJ18</t>
  </si>
  <si>
    <t>przyczepa rolnicza</t>
  </si>
  <si>
    <t>3. Ubezpieczajacy - Gmina Wierzchowo; Właściciel/ Ubezpieczony - Szkoła Podstawowa w Wierzchowie</t>
  </si>
  <si>
    <t>JELCZ</t>
  </si>
  <si>
    <t>L 090M</t>
  </si>
  <si>
    <t>SUJ09010010000288</t>
  </si>
  <si>
    <t>ZDRF706</t>
  </si>
  <si>
    <t>autobus</t>
  </si>
  <si>
    <t>21.09.2001</t>
  </si>
  <si>
    <t>21.09.2019</t>
  </si>
  <si>
    <t>3a. Ubezpieczajacy/ Właściciel - Gmina Wierzchowo; Użytkownik/ Posiadacz - Szkoła Podstawowa w Wierzchowie</t>
  </si>
  <si>
    <t>RENAULT</t>
  </si>
  <si>
    <t>TRAFIC</t>
  </si>
  <si>
    <t>VF1JLBHB68V321752</t>
  </si>
  <si>
    <t>ZDR34822</t>
  </si>
  <si>
    <t>28.04.2008</t>
  </si>
  <si>
    <t>22.03.2020</t>
  </si>
  <si>
    <t>Tabela 8</t>
  </si>
  <si>
    <t>Ochotnicza Straż Pożarna</t>
  </si>
  <si>
    <t xml:space="preserve">Wariant bezimienny </t>
  </si>
  <si>
    <t>Jednostka MDP/ OSP</t>
  </si>
  <si>
    <t>Liczba osób</t>
  </si>
  <si>
    <t>MDP Świerczyna</t>
  </si>
  <si>
    <t>MDP Wierzchowo</t>
  </si>
  <si>
    <t>20 chłopców</t>
  </si>
  <si>
    <t>Ubezpieczony</t>
  </si>
  <si>
    <t>Ryzyko</t>
  </si>
  <si>
    <t>Data Szkody</t>
  </si>
  <si>
    <t>Opis szkody</t>
  </si>
  <si>
    <t>Miejsce szkody</t>
  </si>
  <si>
    <t>Data decyzji</t>
  </si>
  <si>
    <t>Wypłata</t>
  </si>
  <si>
    <t>OC ogólne</t>
  </si>
  <si>
    <t>Kradzież</t>
  </si>
  <si>
    <t>Mienie od ognia i innych zdarzeń</t>
  </si>
  <si>
    <t>Elektronika</t>
  </si>
  <si>
    <t>Szyby</t>
  </si>
  <si>
    <t>Gminny Ośrodek Pomocy Społecznej w Wierzchowie, Parkowa 5a</t>
  </si>
  <si>
    <t>OC dróg</t>
  </si>
  <si>
    <t>Uszkodzenie (przerwanie) kabla światłowodowego podczas budowy sieci kanalizacji tłocznej.</t>
  </si>
  <si>
    <t>Będlino</t>
  </si>
  <si>
    <t>AC</t>
  </si>
  <si>
    <t>Uszkodzenie pojazdu (szyby) na drodze wskutek uderzenia przez kamyk</t>
  </si>
  <si>
    <t>Trasa z Wierzchowa do Świerczyny</t>
  </si>
  <si>
    <t>Kradzież pokrywy żeliwnej włazu studziennego DN600 przez nieznanych sprawców.</t>
  </si>
  <si>
    <t>Wierzchowo, ul. Długa 47A</t>
  </si>
  <si>
    <t>Ośrodek Zdrowia w Wierzchowie, ul. Długa43</t>
  </si>
  <si>
    <t>Kradziez 2 teleskopów DN315 z żeliwnym włazem DN400 przez nieznanych sprawców.</t>
  </si>
  <si>
    <t>Uszkodzenie serwera danych - NAS podczas wichury, która spowodowała wielokrotne wyłączanie prądu</t>
  </si>
  <si>
    <t>Stłuczenie szyby w oknie budynku .</t>
  </si>
  <si>
    <t>Biblioteka Publiczna w Wierzchowie, Długa 29</t>
  </si>
  <si>
    <t>Pojawienie się przecieków na suficie w trzech miejscach w budynku Sali Wiejskiej wskutek intensywnych opadów deszczu oraz uszkodzeniem szyby w oknie PCV i dachu pokrytego papą</t>
  </si>
  <si>
    <t>Biblioteka publiczna w Świerczynie  - w budynku sali Wiejskiej</t>
  </si>
  <si>
    <t>Uszkodzenie szyby w pojeździe przez pracownika Gminnego Zakładu Gospodarki Komunalnej</t>
  </si>
  <si>
    <t>DŁUGA 58/1</t>
  </si>
  <si>
    <t>Zalanie pomieszczeń sufitów i scian pomieszczeń w budynku szkoły podstawowej w wyniku  burzy z obfitymi opadami deszczu.</t>
  </si>
  <si>
    <t>Szkoła Podstawowa w Wierzchowie, Długa 26a 78-530 Wierzchowo</t>
  </si>
  <si>
    <t>Uszkodzenie pojazdu na drodze wskutek najechania na ubytek w nawierzchni drogi</t>
  </si>
  <si>
    <t>Wierzchowo Pomorskie przy ul. Szkolnej</t>
  </si>
  <si>
    <t>Uszkodzenie telefonu wskutek zalania.</t>
  </si>
  <si>
    <t>Parkowa 5a, 78-530 Wierzchowo</t>
  </si>
  <si>
    <t>Zalanie lokalu w wyniku przesiąkanie wody przez ścianę -  ściana puchnie i odchodzi tynk.</t>
  </si>
  <si>
    <t>Wierzchowo, ul. Długa 62/2</t>
  </si>
  <si>
    <t>Uszkodzenie płyty indukcyjnej wskutek przepięcia elektrycznego. Przepięcie wywołane zostało przez przechylenie się gałęzi na linie elektryczne.</t>
  </si>
  <si>
    <t>Parkowa 12/2 78-530 Wierzchowo</t>
  </si>
  <si>
    <t>Uszkodzenie lodówki w wyniku przepięcia spowodowanego przez wysokie drzewa (topole), które pod wpływem wiatru przechyliły się, doprowadzając do przepięcia linii energetycznej.</t>
  </si>
  <si>
    <t>Wierzchowo, ul.Parkowa</t>
  </si>
  <si>
    <t>Zalanie sufitów w dwóch pomieszczeniach budynku Sali Wiejskiej oraz uszkodzenie dachu wskutek intensywnego opadu deszczu</t>
  </si>
  <si>
    <t>Sala Wiejska przynależna do Biblioteki Publicznej w Świerczynie</t>
  </si>
  <si>
    <t>Wybicie szyby w oknie budynku szkoły prawdopodobnie przez jednego z uczniów</t>
  </si>
  <si>
    <t>Szkoła Podstawowa w Wierzchowie, Długa 26a</t>
  </si>
  <si>
    <t>Akt wandalizmu, polegajacy na celowym rozlaniu substancji chemicznej o intensywnym, długo utrzymującym się nieprzyjemnym zapachu.</t>
  </si>
  <si>
    <t xml:space="preserve"> Zalanie lokalu w wyniku pęknięcia rury odpływowej</t>
  </si>
  <si>
    <t>16 (kobiety - 8, mężczyźni - 8)</t>
  </si>
  <si>
    <t>16.09.2022</t>
  </si>
  <si>
    <t>29.03.2023</t>
  </si>
  <si>
    <t>23.10.2022</t>
  </si>
  <si>
    <t>31.12.2022</t>
  </si>
  <si>
    <t>08.01.2023</t>
  </si>
  <si>
    <t>19.09.2022</t>
  </si>
  <si>
    <t>30.12.2022</t>
  </si>
  <si>
    <t>01.08.2022</t>
  </si>
  <si>
    <t>08.05.2023</t>
  </si>
  <si>
    <t>10.04.2023</t>
  </si>
  <si>
    <t>04.12.2022</t>
  </si>
  <si>
    <t>19.08.2022</t>
  </si>
  <si>
    <t>10.10.2022</t>
  </si>
  <si>
    <t>30.06.2022</t>
  </si>
  <si>
    <t>20.09.2022</t>
  </si>
  <si>
    <t>21.03.2023</t>
  </si>
  <si>
    <t>ASS</t>
  </si>
  <si>
    <t>Okres ubezpieczenia OC</t>
  </si>
  <si>
    <t>Okres ubezpieczenia NW</t>
  </si>
  <si>
    <t>Tabela nr 6. Szkodowość za okres 01.07.2016-2019.</t>
  </si>
  <si>
    <t>8 chłopców i 8 dziewcząt</t>
  </si>
  <si>
    <t>zaplecze szatniowo magazynowe</t>
  </si>
  <si>
    <t>Wartość z VAT</t>
  </si>
  <si>
    <t>Osiek Drawski 2, 78-530 Wierzchowo</t>
  </si>
  <si>
    <r>
      <t xml:space="preserve">usługi opiekuńcze, prowadzenie wywiadów środowiskowych, leasing/najem: terminal mobilny, komputer NTT Busines, urzadzenie wielofunkcyjne Samsung,  kserokopiarka Ricoh MP2851, </t>
    </r>
    <r>
      <rPr>
        <b/>
        <sz val="12"/>
        <color theme="1"/>
        <rFont val="Arial"/>
        <family val="2"/>
        <charset val="238"/>
      </rPr>
      <t>umowy cywilnoprawne</t>
    </r>
  </si>
  <si>
    <r>
      <rPr>
        <b/>
        <sz val="12"/>
        <color theme="1"/>
        <rFont val="Arial"/>
        <family val="2"/>
        <charset val="238"/>
      </rPr>
      <t xml:space="preserve">3600Z, </t>
    </r>
    <r>
      <rPr>
        <sz val="12"/>
        <color theme="1"/>
        <rFont val="Arial"/>
        <family val="2"/>
        <charset val="238"/>
      </rPr>
      <t>3700Z, 9603Z, 8130Z</t>
    </r>
  </si>
  <si>
    <t>UWAGI</t>
  </si>
  <si>
    <t xml:space="preserve">w wartości środków trwałych znajduje się Elektrownia Fotowoltaiczna, SUW Wierzchowo, ul. Długa,  wartość 251 806,71 zł </t>
  </si>
  <si>
    <t>TELEFON KOMÓRKOWY HUAWEI L21 P20 LITE</t>
  </si>
  <si>
    <t>WYŚWIETLACZ LED użyczony przez Związek Miast i Gmin Pojezierza Drawskiego</t>
  </si>
  <si>
    <t>przyczepa asenizacyjna</t>
  </si>
  <si>
    <t>przyczepa rolnicza – wywrotka</t>
  </si>
  <si>
    <t>przyczepa  asenizacyjna</t>
  </si>
  <si>
    <t>przyczepa  lekka</t>
  </si>
  <si>
    <t>w wartości środków trwałych znajdują się namioty rozkałdane na świeżym powietrzu poza miejscem ubezpiecznia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</si>
</sst>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4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rgb="FF7030A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0"/>
      <name val="Arial CE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charset val="238"/>
    </font>
    <font>
      <sz val="11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1" fillId="0" borderId="0"/>
    <xf numFmtId="0" fontId="12" fillId="0" borderId="0"/>
    <xf numFmtId="0" fontId="17" fillId="0" borderId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0" fillId="0" borderId="0"/>
  </cellStyleXfs>
  <cellXfs count="498">
    <xf numFmtId="0" fontId="0" fillId="0" borderId="0" xfId="0"/>
    <xf numFmtId="0" fontId="4" fillId="0" borderId="0" xfId="0" applyFont="1"/>
    <xf numFmtId="0" fontId="2" fillId="0" borderId="0" xfId="0" applyFont="1" applyFill="1"/>
    <xf numFmtId="0" fontId="2" fillId="0" borderId="0" xfId="0" applyFont="1"/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 wrapText="1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3" fillId="0" borderId="0" xfId="0" applyFont="1"/>
    <xf numFmtId="0" fontId="2" fillId="0" borderId="5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44" fontId="2" fillId="0" borderId="0" xfId="4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2" fillId="4" borderId="12" xfId="0" applyFont="1" applyFill="1" applyBorder="1" applyAlignment="1">
      <alignment horizontal="center" vertical="center" wrapText="1"/>
    </xf>
    <xf numFmtId="44" fontId="2" fillId="0" borderId="1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44" fontId="1" fillId="0" borderId="1" xfId="4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horizontal="right"/>
    </xf>
    <xf numFmtId="0" fontId="20" fillId="0" borderId="0" xfId="0" applyFont="1" applyFill="1"/>
    <xf numFmtId="0" fontId="20" fillId="0" borderId="0" xfId="0" applyFont="1"/>
    <xf numFmtId="0" fontId="18" fillId="0" borderId="0" xfId="0" applyFont="1" applyFill="1"/>
    <xf numFmtId="0" fontId="18" fillId="0" borderId="0" xfId="0" applyFont="1"/>
    <xf numFmtId="164" fontId="2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3" fillId="4" borderId="28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44" fontId="2" fillId="0" borderId="4" xfId="4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7" fillId="0" borderId="0" xfId="0" applyFont="1" applyFill="1" applyAlignment="1">
      <alignment horizontal="right"/>
    </xf>
    <xf numFmtId="0" fontId="21" fillId="0" borderId="0" xfId="0" applyFont="1" applyFill="1" applyBorder="1"/>
    <xf numFmtId="0" fontId="1" fillId="0" borderId="0" xfId="0" applyFont="1" applyBorder="1"/>
    <xf numFmtId="0" fontId="1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vertical="center"/>
    </xf>
    <xf numFmtId="165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8" fillId="0" borderId="0" xfId="2" applyFont="1" applyBorder="1"/>
    <xf numFmtId="0" fontId="28" fillId="0" borderId="0" xfId="2" applyFont="1" applyBorder="1" applyAlignment="1">
      <alignment horizontal="center"/>
    </xf>
    <xf numFmtId="0" fontId="29" fillId="6" borderId="1" xfId="2" applyFont="1" applyFill="1" applyBorder="1" applyAlignment="1">
      <alignment horizontal="center" vertical="center"/>
    </xf>
    <xf numFmtId="0" fontId="29" fillId="6" borderId="1" xfId="2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wrapText="1"/>
    </xf>
    <xf numFmtId="0" fontId="26" fillId="4" borderId="11" xfId="0" applyNumberFormat="1" applyFont="1" applyFill="1" applyBorder="1" applyAlignment="1">
      <alignment horizontal="center" vertical="center" wrapText="1"/>
    </xf>
    <xf numFmtId="0" fontId="26" fillId="4" borderId="12" xfId="0" applyNumberFormat="1" applyFont="1" applyFill="1" applyBorder="1" applyAlignment="1">
      <alignment horizontal="center" vertical="center" wrapText="1"/>
    </xf>
    <xf numFmtId="14" fontId="26" fillId="4" borderId="12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quotePrefix="1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7" fontId="2" fillId="0" borderId="9" xfId="4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7" fontId="2" fillId="0" borderId="1" xfId="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7" fontId="1" fillId="0" borderId="1" xfId="4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7" fontId="1" fillId="0" borderId="9" xfId="4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7" fontId="2" fillId="0" borderId="7" xfId="0" applyNumberFormat="1" applyFont="1" applyFill="1" applyBorder="1" applyAlignment="1">
      <alignment horizontal="center" vertical="center" wrapText="1"/>
    </xf>
    <xf numFmtId="44" fontId="2" fillId="0" borderId="7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9" xfId="0" applyNumberFormat="1" applyFont="1" applyFill="1" applyBorder="1" applyAlignment="1">
      <alignment horizontal="center" vertical="center" wrapText="1"/>
    </xf>
    <xf numFmtId="7" fontId="1" fillId="5" borderId="9" xfId="4" applyNumberFormat="1" applyFont="1" applyFill="1" applyBorder="1" applyAlignment="1">
      <alignment horizontal="center" vertical="center" wrapText="1"/>
    </xf>
    <xf numFmtId="4" fontId="8" fillId="5" borderId="9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164" fontId="7" fillId="5" borderId="7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0" fillId="0" borderId="1" xfId="2" applyFont="1" applyBorder="1" applyAlignment="1">
      <alignment horizontal="center" vertical="center"/>
    </xf>
    <xf numFmtId="0" fontId="30" fillId="0" borderId="1" xfId="2" applyFont="1" applyBorder="1" applyAlignment="1">
      <alignment horizontal="left" vertical="center" wrapText="1"/>
    </xf>
    <xf numFmtId="0" fontId="30" fillId="0" borderId="1" xfId="2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/>
    </xf>
    <xf numFmtId="164" fontId="31" fillId="4" borderId="13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0" fillId="5" borderId="1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1" fillId="5" borderId="0" xfId="0" applyFont="1" applyFill="1"/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164" fontId="1" fillId="0" borderId="31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" fontId="1" fillId="0" borderId="31" xfId="0" quotePrefix="1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7" fontId="1" fillId="5" borderId="7" xfId="4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164" fontId="1" fillId="0" borderId="31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vertical="center"/>
    </xf>
    <xf numFmtId="0" fontId="10" fillId="5" borderId="34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164" fontId="1" fillId="5" borderId="32" xfId="0" applyNumberFormat="1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9" xfId="0" quotePrefix="1" applyNumberFormat="1" applyFont="1" applyFill="1" applyBorder="1" applyAlignment="1">
      <alignment horizontal="center" vertical="center" wrapText="1"/>
    </xf>
    <xf numFmtId="0" fontId="34" fillId="0" borderId="19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left" vertical="center" wrapText="1"/>
    </xf>
    <xf numFmtId="164" fontId="32" fillId="5" borderId="1" xfId="0" applyNumberFormat="1" applyFont="1" applyFill="1" applyBorder="1" applyAlignment="1">
      <alignment horizontal="right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vertical="center" wrapText="1"/>
    </xf>
    <xf numFmtId="164" fontId="33" fillId="5" borderId="1" xfId="0" applyNumberFormat="1" applyFont="1" applyFill="1" applyBorder="1" applyAlignment="1">
      <alignment horizontal="right" vertical="center" wrapText="1"/>
    </xf>
    <xf numFmtId="164" fontId="32" fillId="0" borderId="1" xfId="0" applyNumberFormat="1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vertical="center" wrapText="1"/>
    </xf>
    <xf numFmtId="44" fontId="32" fillId="5" borderId="1" xfId="4" applyFont="1" applyFill="1" applyBorder="1" applyAlignment="1">
      <alignment horizontal="center" vertical="center" wrapText="1"/>
    </xf>
    <xf numFmtId="44" fontId="32" fillId="0" borderId="1" xfId="4" applyFont="1" applyFill="1" applyBorder="1" applyAlignment="1">
      <alignment horizontal="right" vertical="center" wrapText="1"/>
    </xf>
    <xf numFmtId="0" fontId="33" fillId="0" borderId="1" xfId="0" applyFont="1" applyBorder="1" applyAlignment="1">
      <alignment horizontal="center" wrapText="1"/>
    </xf>
    <xf numFmtId="0" fontId="33" fillId="0" borderId="1" xfId="0" applyFont="1" applyFill="1" applyBorder="1" applyAlignment="1">
      <alignment horizontal="center" vertical="center" wrapText="1"/>
    </xf>
    <xf numFmtId="164" fontId="33" fillId="0" borderId="1" xfId="4" applyNumberFormat="1" applyFont="1" applyFill="1" applyBorder="1" applyAlignment="1">
      <alignment vertical="center" wrapText="1"/>
    </xf>
    <xf numFmtId="0" fontId="33" fillId="5" borderId="1" xfId="0" applyFont="1" applyFill="1" applyBorder="1" applyAlignment="1">
      <alignment horizontal="left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34" fillId="0" borderId="1" xfId="0" quotePrefix="1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164" fontId="32" fillId="0" borderId="8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4" fillId="0" borderId="1" xfId="0" quotePrefix="1" applyFont="1" applyFill="1" applyBorder="1" applyAlignment="1">
      <alignment horizontal="center" vertical="center" wrapText="1"/>
    </xf>
    <xf numFmtId="164" fontId="32" fillId="0" borderId="8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4" xfId="0" applyNumberFormat="1" applyFont="1" applyFill="1" applyBorder="1" applyAlignment="1">
      <alignment horizontal="center" vertical="center" wrapText="1"/>
    </xf>
    <xf numFmtId="164" fontId="32" fillId="5" borderId="15" xfId="0" applyNumberFormat="1" applyFont="1" applyFill="1" applyBorder="1" applyAlignment="1">
      <alignment horizontal="center" vertical="center" wrapText="1"/>
    </xf>
    <xf numFmtId="7" fontId="32" fillId="0" borderId="1" xfId="4" applyNumberFormat="1" applyFont="1" applyFill="1" applyBorder="1" applyAlignment="1">
      <alignment vertical="center" wrapText="1"/>
    </xf>
    <xf numFmtId="7" fontId="33" fillId="0" borderId="1" xfId="4" applyNumberFormat="1" applyFont="1" applyFill="1" applyBorder="1" applyAlignment="1">
      <alignment horizontal="right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4" fontId="38" fillId="0" borderId="9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64" fontId="33" fillId="0" borderId="7" xfId="0" applyNumberFormat="1" applyFont="1" applyFill="1" applyBorder="1" applyAlignment="1">
      <alignment horizontal="center" vertical="center" wrapText="1"/>
    </xf>
    <xf numFmtId="164" fontId="35" fillId="0" borderId="7" xfId="0" applyNumberFormat="1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164" fontId="32" fillId="0" borderId="1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7" fontId="32" fillId="5" borderId="1" xfId="4" applyNumberFormat="1" applyFont="1" applyFill="1" applyBorder="1" applyAlignment="1">
      <alignment horizontal="center" vertical="center" wrapText="1"/>
    </xf>
    <xf numFmtId="4" fontId="32" fillId="0" borderId="9" xfId="0" applyNumberFormat="1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8" fontId="32" fillId="0" borderId="1" xfId="0" applyNumberFormat="1" applyFont="1" applyFill="1" applyBorder="1" applyAlignment="1">
      <alignment vertical="center" wrapText="1"/>
    </xf>
    <xf numFmtId="7" fontId="33" fillId="0" borderId="1" xfId="4" applyNumberFormat="1" applyFont="1" applyFill="1" applyBorder="1" applyAlignment="1">
      <alignment vertical="center" wrapText="1"/>
    </xf>
    <xf numFmtId="7" fontId="32" fillId="0" borderId="1" xfId="4" applyNumberFormat="1" applyFont="1" applyFill="1" applyBorder="1" applyAlignment="1">
      <alignment horizontal="right" vertical="center" wrapText="1"/>
    </xf>
    <xf numFmtId="7" fontId="32" fillId="0" borderId="1" xfId="0" applyNumberFormat="1" applyFont="1" applyFill="1" applyBorder="1" applyAlignment="1">
      <alignment vertical="center" wrapText="1"/>
    </xf>
    <xf numFmtId="7" fontId="1" fillId="0" borderId="1" xfId="4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top" wrapText="1"/>
    </xf>
    <xf numFmtId="44" fontId="1" fillId="0" borderId="1" xfId="4" applyFont="1" applyFill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4" fontId="2" fillId="0" borderId="1" xfId="4" applyFont="1" applyBorder="1" applyAlignment="1">
      <alignment horizontal="right" wrapText="1"/>
    </xf>
    <xf numFmtId="164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4" fontId="1" fillId="0" borderId="31" xfId="0" applyNumberFormat="1" applyFont="1" applyFill="1" applyBorder="1" applyAlignment="1">
      <alignment vertical="center" wrapText="1"/>
    </xf>
    <xf numFmtId="4" fontId="1" fillId="0" borderId="1" xfId="6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8" fontId="1" fillId="0" borderId="1" xfId="0" applyNumberFormat="1" applyFont="1" applyFill="1" applyBorder="1" applyAlignment="1">
      <alignment horizontal="right" vertical="center" wrapText="1"/>
    </xf>
    <xf numFmtId="8" fontId="1" fillId="0" borderId="1" xfId="0" applyNumberFormat="1" applyFont="1" applyFill="1" applyBorder="1" applyAlignment="1">
      <alignment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44" fontId="6" fillId="3" borderId="29" xfId="4" applyFont="1" applyFill="1" applyBorder="1" applyAlignment="1">
      <alignment horizontal="center" vertical="center" wrapText="1"/>
    </xf>
    <xf numFmtId="44" fontId="2" fillId="3" borderId="29" xfId="4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4" fontId="2" fillId="5" borderId="7" xfId="4" applyFont="1" applyFill="1" applyBorder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44" fontId="2" fillId="0" borderId="7" xfId="4" applyFont="1" applyFill="1" applyBorder="1" applyAlignment="1">
      <alignment horizontal="center" vertical="center" wrapText="1"/>
    </xf>
    <xf numFmtId="44" fontId="33" fillId="0" borderId="7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44" fontId="33" fillId="0" borderId="7" xfId="4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" fillId="3" borderId="32" xfId="0" applyFont="1" applyFill="1" applyBorder="1" applyAlignment="1">
      <alignment horizontal="center" vertical="center" wrapText="1"/>
    </xf>
    <xf numFmtId="44" fontId="2" fillId="0" borderId="4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64" fontId="1" fillId="5" borderId="1" xfId="4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44" fontId="1" fillId="5" borderId="1" xfId="4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164" fontId="8" fillId="5" borderId="7" xfId="0" applyNumberFormat="1" applyFont="1" applyFill="1" applyBorder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center" vertical="center" wrapText="1"/>
    </xf>
    <xf numFmtId="44" fontId="1" fillId="5" borderId="7" xfId="4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8" fillId="0" borderId="47" xfId="0" applyFont="1" applyBorder="1" applyAlignment="1">
      <alignment vertical="center" wrapText="1"/>
    </xf>
    <xf numFmtId="0" fontId="18" fillId="0" borderId="47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164" fontId="32" fillId="0" borderId="14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32" fillId="0" borderId="14" xfId="0" applyNumberFormat="1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9" xfId="0" applyFont="1" applyFill="1" applyBorder="1" applyAlignment="1">
      <alignment vertical="center" wrapText="1"/>
    </xf>
    <xf numFmtId="164" fontId="32" fillId="0" borderId="9" xfId="0" applyNumberFormat="1" applyFont="1" applyFill="1" applyBorder="1" applyAlignment="1">
      <alignment horizontal="center" vertical="center" wrapText="1"/>
    </xf>
    <xf numFmtId="164" fontId="32" fillId="0" borderId="10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44" fontId="32" fillId="5" borderId="1" xfId="4" applyFont="1" applyFill="1" applyBorder="1" applyAlignment="1">
      <alignment horizontal="right" vertical="center" wrapText="1"/>
    </xf>
    <xf numFmtId="44" fontId="33" fillId="5" borderId="1" xfId="4" applyFont="1" applyFill="1" applyBorder="1" applyAlignment="1">
      <alignment horizontal="right" vertical="center" wrapText="1"/>
    </xf>
    <xf numFmtId="44" fontId="33" fillId="0" borderId="1" xfId="4" applyFont="1" applyFill="1" applyBorder="1" applyAlignment="1">
      <alignment horizontal="right" vertical="center" wrapText="1"/>
    </xf>
    <xf numFmtId="7" fontId="1" fillId="0" borderId="0" xfId="0" applyNumberFormat="1" applyFont="1" applyFill="1"/>
    <xf numFmtId="164" fontId="1" fillId="0" borderId="0" xfId="0" applyNumberFormat="1" applyFont="1" applyFill="1"/>
    <xf numFmtId="164" fontId="1" fillId="5" borderId="1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32" fillId="3" borderId="12" xfId="0" applyFont="1" applyFill="1" applyBorder="1" applyAlignment="1">
      <alignment horizontal="center" vertical="center" wrapText="1"/>
    </xf>
    <xf numFmtId="44" fontId="33" fillId="0" borderId="0" xfId="0" applyNumberFormat="1" applyFont="1" applyFill="1" applyBorder="1" applyAlignment="1">
      <alignment horizontal="center" vertical="center" wrapText="1"/>
    </xf>
    <xf numFmtId="164" fontId="33" fillId="2" borderId="13" xfId="0" applyNumberFormat="1" applyFont="1" applyFill="1" applyBorder="1" applyAlignment="1">
      <alignment horizontal="center" vertical="center" wrapText="1"/>
    </xf>
    <xf numFmtId="7" fontId="32" fillId="0" borderId="0" xfId="0" applyNumberFormat="1" applyFont="1" applyAlignment="1">
      <alignment horizontal="center" vertical="center" wrapText="1"/>
    </xf>
    <xf numFmtId="7" fontId="2" fillId="5" borderId="1" xfId="0" applyNumberFormat="1" applyFont="1" applyFill="1" applyBorder="1" applyAlignment="1">
      <alignment horizontal="center" vertical="center" wrapText="1"/>
    </xf>
    <xf numFmtId="7" fontId="33" fillId="5" borderId="9" xfId="4" applyNumberFormat="1" applyFont="1" applyFill="1" applyBorder="1" applyAlignment="1">
      <alignment horizontal="center" vertical="center" wrapText="1"/>
    </xf>
    <xf numFmtId="7" fontId="33" fillId="5" borderId="1" xfId="4" applyNumberFormat="1" applyFont="1" applyFill="1" applyBorder="1" applyAlignment="1">
      <alignment horizontal="center" vertical="center" wrapText="1"/>
    </xf>
    <xf numFmtId="7" fontId="33" fillId="5" borderId="1" xfId="0" applyNumberFormat="1" applyFont="1" applyFill="1" applyBorder="1" applyAlignment="1">
      <alignment horizontal="center" vertical="center" wrapText="1"/>
    </xf>
    <xf numFmtId="7" fontId="32" fillId="5" borderId="9" xfId="4" applyNumberFormat="1" applyFont="1" applyFill="1" applyBorder="1" applyAlignment="1">
      <alignment horizontal="center" vertical="center" wrapText="1"/>
    </xf>
    <xf numFmtId="7" fontId="33" fillId="5" borderId="7" xfId="0" applyNumberFormat="1" applyFont="1" applyFill="1" applyBorder="1" applyAlignment="1">
      <alignment horizontal="center" vertical="center" wrapText="1"/>
    </xf>
    <xf numFmtId="7" fontId="33" fillId="5" borderId="7" xfId="4" applyNumberFormat="1" applyFont="1" applyFill="1" applyBorder="1" applyAlignment="1">
      <alignment horizontal="center" vertical="center" wrapText="1"/>
    </xf>
    <xf numFmtId="44" fontId="1" fillId="0" borderId="9" xfId="4" applyFont="1" applyFill="1" applyBorder="1" applyAlignment="1">
      <alignment horizontal="center" vertical="center" wrapText="1"/>
    </xf>
    <xf numFmtId="44" fontId="32" fillId="0" borderId="1" xfId="4" applyFont="1" applyFill="1" applyBorder="1" applyAlignment="1">
      <alignment horizontal="center" vertical="center" wrapText="1"/>
    </xf>
    <xf numFmtId="44" fontId="1" fillId="5" borderId="9" xfId="4" applyFont="1" applyFill="1" applyBorder="1" applyAlignment="1">
      <alignment horizontal="center" vertical="center" wrapText="1"/>
    </xf>
    <xf numFmtId="44" fontId="32" fillId="0" borderId="9" xfId="4" applyFont="1" applyFill="1" applyBorder="1" applyAlignment="1">
      <alignment horizontal="center" vertical="center" wrapText="1"/>
    </xf>
    <xf numFmtId="44" fontId="1" fillId="0" borderId="19" xfId="4" applyFont="1" applyFill="1" applyBorder="1" applyAlignment="1">
      <alignment horizontal="center" vertical="center" wrapText="1"/>
    </xf>
    <xf numFmtId="44" fontId="1" fillId="0" borderId="1" xfId="4" applyFont="1" applyFill="1" applyBorder="1" applyAlignment="1">
      <alignment horizontal="center" vertical="center" wrapText="1"/>
    </xf>
    <xf numFmtId="164" fontId="32" fillId="5" borderId="19" xfId="4" applyNumberFormat="1" applyFont="1" applyFill="1" applyBorder="1" applyAlignment="1">
      <alignment horizontal="center" vertical="center" wrapText="1"/>
    </xf>
    <xf numFmtId="164" fontId="32" fillId="5" borderId="1" xfId="4" applyNumberFormat="1" applyFont="1" applyFill="1" applyBorder="1" applyAlignment="1">
      <alignment horizontal="center" vertical="center" wrapText="1"/>
    </xf>
    <xf numFmtId="164" fontId="33" fillId="5" borderId="4" xfId="4" applyNumberFormat="1" applyFont="1" applyFill="1" applyBorder="1" applyAlignment="1">
      <alignment horizontal="center" vertical="center" wrapText="1"/>
    </xf>
    <xf numFmtId="164" fontId="32" fillId="5" borderId="9" xfId="4" applyNumberFormat="1" applyFont="1" applyFill="1" applyBorder="1" applyAlignment="1">
      <alignment horizontal="center" vertical="center" wrapText="1"/>
    </xf>
    <xf numFmtId="164" fontId="32" fillId="5" borderId="7" xfId="4" applyNumberFormat="1" applyFont="1" applyFill="1" applyBorder="1" applyAlignment="1">
      <alignment horizontal="center" vertical="center" wrapText="1"/>
    </xf>
    <xf numFmtId="164" fontId="33" fillId="5" borderId="7" xfId="0" applyNumberFormat="1" applyFont="1" applyFill="1" applyBorder="1" applyAlignment="1">
      <alignment horizontal="center" vertical="center" wrapText="1"/>
    </xf>
    <xf numFmtId="4" fontId="32" fillId="5" borderId="1" xfId="0" applyNumberFormat="1" applyFont="1" applyFill="1" applyBorder="1" applyAlignment="1">
      <alignment horizontal="center" vertical="center" wrapText="1"/>
    </xf>
    <xf numFmtId="164" fontId="32" fillId="5" borderId="1" xfId="0" applyNumberFormat="1" applyFont="1" applyFill="1" applyBorder="1" applyAlignment="1">
      <alignment horizontal="center" vertical="center" wrapText="1"/>
    </xf>
    <xf numFmtId="164" fontId="33" fillId="5" borderId="4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4" fillId="0" borderId="1" xfId="0" quotePrefix="1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" fontId="1" fillId="5" borderId="9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4" fontId="6" fillId="3" borderId="28" xfId="4" applyFont="1" applyFill="1" applyBorder="1" applyAlignment="1">
      <alignment horizontal="left" vertical="center" wrapText="1"/>
    </xf>
    <xf numFmtId="44" fontId="6" fillId="3" borderId="29" xfId="4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0" xfId="2" applyFont="1" applyAlignment="1">
      <alignment horizontal="left"/>
    </xf>
    <xf numFmtId="0" fontId="29" fillId="6" borderId="24" xfId="2" applyFont="1" applyFill="1" applyBorder="1" applyAlignment="1">
      <alignment horizontal="center" vertical="center"/>
    </xf>
    <xf numFmtId="0" fontId="29" fillId="6" borderId="26" xfId="2" applyFont="1" applyFill="1" applyBorder="1" applyAlignment="1">
      <alignment horizontal="center" vertical="center"/>
    </xf>
  </cellXfs>
  <cellStyles count="10">
    <cellStyle name="Dziesiętny" xfId="6" builtinId="3"/>
    <cellStyle name="Normalny" xfId="0" builtinId="0"/>
    <cellStyle name="Normalny 2" xfId="1"/>
    <cellStyle name="Normalny 3" xfId="2"/>
    <cellStyle name="Normalny 4" xfId="3"/>
    <cellStyle name="Normalny 6" xfId="9"/>
    <cellStyle name="Walutowy" xfId="4" builtinId="4"/>
    <cellStyle name="Walutowy 2" xfId="5"/>
    <cellStyle name="Walutowy 2 2" xfId="8"/>
    <cellStyle name="Walutowy 3" xfId="7"/>
  </cellStyles>
  <dxfs count="0"/>
  <tableStyles count="0" defaultTableStyle="TableStyleMedium9" defaultPivotStyle="PivotStyleLight16"/>
  <colors>
    <mruColors>
      <color rgb="FFFFCC00"/>
      <color rgb="FFFF9933"/>
      <color rgb="FFFFCC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"/>
  <sheetViews>
    <sheetView topLeftCell="A13" zoomScale="80" zoomScaleNormal="80" zoomScaleSheetLayoutView="100" workbookViewId="0">
      <selection activeCell="D10" sqref="D10"/>
    </sheetView>
  </sheetViews>
  <sheetFormatPr defaultRowHeight="12.75"/>
  <cols>
    <col min="1" max="1" width="5.42578125" customWidth="1"/>
    <col min="2" max="2" width="43.85546875" customWidth="1"/>
    <col min="3" max="3" width="17.5703125" customWidth="1"/>
    <col min="4" max="4" width="13.140625" style="6" customWidth="1"/>
    <col min="5" max="5" width="16.28515625" style="6" customWidth="1"/>
    <col min="6" max="6" width="29.42578125" style="6" customWidth="1"/>
    <col min="7" max="7" width="18.140625" customWidth="1"/>
    <col min="8" max="8" width="18.7109375" style="6" customWidth="1"/>
    <col min="9" max="10" width="35.5703125" customWidth="1"/>
    <col min="11" max="11" width="19.85546875" customWidth="1"/>
    <col min="12" max="12" width="18.42578125" bestFit="1" customWidth="1"/>
  </cols>
  <sheetData>
    <row r="1" spans="1:12" ht="15.75">
      <c r="A1" s="11" t="s">
        <v>40</v>
      </c>
      <c r="B1" s="12"/>
      <c r="C1" s="12"/>
      <c r="D1" s="13"/>
      <c r="E1" s="13"/>
      <c r="F1" s="13"/>
      <c r="G1" s="14"/>
      <c r="H1" s="13"/>
      <c r="I1" s="12"/>
      <c r="J1" s="12"/>
      <c r="K1" s="12"/>
    </row>
    <row r="2" spans="1:12" ht="15">
      <c r="A2" s="12"/>
      <c r="B2" s="12"/>
      <c r="C2" s="12"/>
      <c r="D2" s="13"/>
      <c r="E2" s="13"/>
      <c r="F2" s="13"/>
      <c r="G2" s="12"/>
      <c r="H2" s="13"/>
      <c r="I2" s="12"/>
      <c r="J2" s="12"/>
      <c r="K2" s="12"/>
    </row>
    <row r="3" spans="1:12" ht="15.75">
      <c r="A3" s="12"/>
      <c r="B3" s="11" t="s">
        <v>318</v>
      </c>
      <c r="C3" s="12"/>
      <c r="D3" s="13"/>
      <c r="E3" s="13"/>
      <c r="F3" s="13"/>
      <c r="G3" s="12"/>
      <c r="H3" s="13"/>
      <c r="I3" s="12"/>
      <c r="J3" s="12"/>
      <c r="K3" s="12"/>
    </row>
    <row r="4" spans="1:12" ht="15.75" thickBot="1">
      <c r="A4" s="12"/>
      <c r="B4" s="12"/>
      <c r="C4" s="12"/>
      <c r="D4" s="13"/>
      <c r="E4" s="13"/>
      <c r="F4" s="13"/>
      <c r="G4" s="12"/>
      <c r="H4" s="13"/>
      <c r="I4" s="12"/>
      <c r="J4" s="12"/>
      <c r="K4" s="12"/>
    </row>
    <row r="5" spans="1:12" ht="108.75" customHeight="1" thickBot="1">
      <c r="A5" s="62" t="s">
        <v>3</v>
      </c>
      <c r="B5" s="63" t="s">
        <v>87</v>
      </c>
      <c r="C5" s="63" t="s">
        <v>4</v>
      </c>
      <c r="D5" s="63" t="s">
        <v>5</v>
      </c>
      <c r="E5" s="63" t="s">
        <v>1</v>
      </c>
      <c r="F5" s="64" t="s">
        <v>21</v>
      </c>
      <c r="G5" s="64" t="s">
        <v>6</v>
      </c>
      <c r="H5" s="64" t="s">
        <v>20</v>
      </c>
      <c r="I5" s="64" t="s">
        <v>181</v>
      </c>
      <c r="J5" s="65" t="s">
        <v>408</v>
      </c>
      <c r="K5" s="65" t="s">
        <v>182</v>
      </c>
      <c r="L5" s="66" t="s">
        <v>286</v>
      </c>
    </row>
    <row r="6" spans="1:12" s="78" customFormat="1" ht="47.25" customHeight="1">
      <c r="A6" s="229">
        <v>1</v>
      </c>
      <c r="B6" s="230" t="s">
        <v>337</v>
      </c>
      <c r="C6" s="231" t="s">
        <v>39</v>
      </c>
      <c r="D6" s="232" t="s">
        <v>317</v>
      </c>
      <c r="E6" s="233" t="s">
        <v>41</v>
      </c>
      <c r="F6" s="233" t="s">
        <v>210</v>
      </c>
      <c r="G6" s="231">
        <v>24</v>
      </c>
      <c r="H6" s="231" t="s">
        <v>43</v>
      </c>
      <c r="I6" s="79" t="s">
        <v>43</v>
      </c>
      <c r="J6" s="79"/>
      <c r="K6" s="422" t="s">
        <v>44</v>
      </c>
      <c r="L6" s="311">
        <v>24165000</v>
      </c>
    </row>
    <row r="7" spans="1:12" s="81" customFormat="1" ht="47.25" customHeight="1">
      <c r="A7" s="115"/>
      <c r="B7" s="116" t="s">
        <v>324</v>
      </c>
      <c r="C7" s="80"/>
      <c r="D7" s="117"/>
      <c r="E7" s="118"/>
      <c r="F7" s="118"/>
      <c r="G7" s="80"/>
      <c r="H7" s="80"/>
      <c r="I7" s="80"/>
      <c r="J7" s="80"/>
      <c r="K7" s="423"/>
      <c r="L7" s="119"/>
    </row>
    <row r="8" spans="1:12" s="81" customFormat="1" ht="47.25" customHeight="1">
      <c r="A8" s="115" t="s">
        <v>43</v>
      </c>
      <c r="B8" s="116" t="s">
        <v>320</v>
      </c>
      <c r="C8" s="80"/>
      <c r="D8" s="117"/>
      <c r="E8" s="118"/>
      <c r="F8" s="118"/>
      <c r="G8" s="80">
        <v>19</v>
      </c>
      <c r="H8" s="80"/>
      <c r="I8" s="80"/>
      <c r="J8" s="80"/>
      <c r="K8" s="423"/>
      <c r="L8" s="119"/>
    </row>
    <row r="9" spans="1:12" s="81" customFormat="1" ht="47.25" customHeight="1">
      <c r="A9" s="115"/>
      <c r="B9" s="116" t="s">
        <v>323</v>
      </c>
      <c r="C9" s="80"/>
      <c r="D9" s="117"/>
      <c r="E9" s="118"/>
      <c r="F9" s="118"/>
      <c r="G9" s="80">
        <v>20</v>
      </c>
      <c r="H9" s="80"/>
      <c r="I9" s="80"/>
      <c r="J9" s="80"/>
      <c r="K9" s="423"/>
      <c r="L9" s="119"/>
    </row>
    <row r="10" spans="1:12" s="81" customFormat="1" ht="47.25" customHeight="1">
      <c r="A10" s="115" t="s">
        <v>43</v>
      </c>
      <c r="B10" s="116" t="s">
        <v>321</v>
      </c>
      <c r="C10" s="80"/>
      <c r="D10" s="117"/>
      <c r="E10" s="118"/>
      <c r="F10" s="118"/>
      <c r="G10" s="80">
        <v>15</v>
      </c>
      <c r="H10" s="80"/>
      <c r="I10" s="80"/>
      <c r="J10" s="80"/>
      <c r="K10" s="423"/>
      <c r="L10" s="119"/>
    </row>
    <row r="11" spans="1:12" s="81" customFormat="1" ht="47.25" customHeight="1">
      <c r="A11" s="115" t="s">
        <v>43</v>
      </c>
      <c r="B11" s="116" t="s">
        <v>322</v>
      </c>
      <c r="C11" s="80"/>
      <c r="D11" s="117"/>
      <c r="E11" s="118"/>
      <c r="F11" s="118"/>
      <c r="G11" s="80">
        <v>21</v>
      </c>
      <c r="H11" s="80"/>
      <c r="I11" s="80"/>
      <c r="J11" s="80"/>
      <c r="K11" s="423"/>
      <c r="L11" s="119"/>
    </row>
    <row r="12" spans="1:12" s="81" customFormat="1" ht="47.25" customHeight="1">
      <c r="A12" s="115"/>
      <c r="B12" s="116" t="s">
        <v>335</v>
      </c>
      <c r="C12" s="80"/>
      <c r="D12" s="117"/>
      <c r="E12" s="118"/>
      <c r="F12" s="118"/>
      <c r="G12" s="80" t="s">
        <v>623</v>
      </c>
      <c r="H12" s="80"/>
      <c r="I12" s="80"/>
      <c r="J12" s="80"/>
      <c r="K12" s="423"/>
      <c r="L12" s="119"/>
    </row>
    <row r="13" spans="1:12" s="40" customFormat="1" ht="47.25" customHeight="1">
      <c r="A13" s="115">
        <v>2</v>
      </c>
      <c r="B13" s="116" t="s">
        <v>285</v>
      </c>
      <c r="C13" s="423" t="s">
        <v>39</v>
      </c>
      <c r="D13" s="426" t="s">
        <v>96</v>
      </c>
      <c r="E13" s="423" t="s">
        <v>176</v>
      </c>
      <c r="F13" s="427" t="s">
        <v>98</v>
      </c>
      <c r="G13" s="423" t="s">
        <v>97</v>
      </c>
      <c r="H13" s="423" t="s">
        <v>43</v>
      </c>
      <c r="I13" s="423" t="s">
        <v>43</v>
      </c>
      <c r="J13" s="80"/>
      <c r="K13" s="423"/>
      <c r="L13" s="425">
        <v>212725</v>
      </c>
    </row>
    <row r="14" spans="1:12" s="40" customFormat="1" ht="47.25" customHeight="1">
      <c r="A14" s="115" t="s">
        <v>43</v>
      </c>
      <c r="B14" s="116" t="s">
        <v>319</v>
      </c>
      <c r="C14" s="423"/>
      <c r="D14" s="426"/>
      <c r="E14" s="423"/>
      <c r="F14" s="427"/>
      <c r="G14" s="423"/>
      <c r="H14" s="423"/>
      <c r="I14" s="423"/>
      <c r="J14" s="80"/>
      <c r="K14" s="423"/>
      <c r="L14" s="425"/>
    </row>
    <row r="15" spans="1:12" s="258" customFormat="1" ht="121.5">
      <c r="A15" s="252">
        <v>3</v>
      </c>
      <c r="B15" s="253" t="s">
        <v>84</v>
      </c>
      <c r="C15" s="254" t="s">
        <v>365</v>
      </c>
      <c r="D15" s="256" t="s">
        <v>116</v>
      </c>
      <c r="E15" s="256" t="s">
        <v>117</v>
      </c>
      <c r="F15" s="256" t="s">
        <v>118</v>
      </c>
      <c r="G15" s="254">
        <v>13</v>
      </c>
      <c r="H15" s="254" t="s">
        <v>43</v>
      </c>
      <c r="I15" s="258" t="s">
        <v>43</v>
      </c>
      <c r="J15" s="254" t="s">
        <v>648</v>
      </c>
      <c r="K15" s="423"/>
      <c r="L15" s="257">
        <v>5560000</v>
      </c>
    </row>
    <row r="16" spans="1:12" s="258" customFormat="1" ht="66.75" customHeight="1">
      <c r="A16" s="252">
        <v>4</v>
      </c>
      <c r="B16" s="253" t="s">
        <v>85</v>
      </c>
      <c r="C16" s="254" t="s">
        <v>371</v>
      </c>
      <c r="D16" s="255" t="s">
        <v>363</v>
      </c>
      <c r="E16" s="256" t="s">
        <v>649</v>
      </c>
      <c r="F16" s="256" t="s">
        <v>344</v>
      </c>
      <c r="G16" s="254">
        <v>12</v>
      </c>
      <c r="H16" s="254" t="s">
        <v>43</v>
      </c>
      <c r="I16" s="254" t="s">
        <v>240</v>
      </c>
      <c r="J16" s="254" t="s">
        <v>413</v>
      </c>
      <c r="K16" s="423"/>
      <c r="L16" s="257">
        <v>1871133</v>
      </c>
    </row>
    <row r="17" spans="1:12" s="258" customFormat="1" ht="47.25" customHeight="1">
      <c r="A17" s="252">
        <v>5</v>
      </c>
      <c r="B17" s="253" t="s">
        <v>338</v>
      </c>
      <c r="C17" s="254" t="s">
        <v>376</v>
      </c>
      <c r="D17" s="255" t="s">
        <v>137</v>
      </c>
      <c r="E17" s="256" t="s">
        <v>138</v>
      </c>
      <c r="F17" s="256" t="s">
        <v>139</v>
      </c>
      <c r="G17" s="254">
        <v>15</v>
      </c>
      <c r="H17" s="254">
        <v>72</v>
      </c>
      <c r="I17" s="254" t="s">
        <v>140</v>
      </c>
      <c r="J17" s="254"/>
      <c r="K17" s="423"/>
      <c r="L17" s="257">
        <v>764590</v>
      </c>
    </row>
    <row r="18" spans="1:12" s="258" customFormat="1" ht="47.25" customHeight="1">
      <c r="A18" s="252">
        <v>6</v>
      </c>
      <c r="B18" s="253" t="s">
        <v>386</v>
      </c>
      <c r="C18" s="254" t="s">
        <v>381</v>
      </c>
      <c r="D18" s="255" t="s">
        <v>160</v>
      </c>
      <c r="E18" s="256" t="s">
        <v>177</v>
      </c>
      <c r="F18" s="256" t="s">
        <v>178</v>
      </c>
      <c r="G18" s="254">
        <v>34</v>
      </c>
      <c r="H18" s="254">
        <v>283</v>
      </c>
      <c r="I18" s="254" t="s">
        <v>109</v>
      </c>
      <c r="J18" s="254"/>
      <c r="K18" s="423"/>
      <c r="L18" s="257">
        <v>2936190</v>
      </c>
    </row>
    <row r="19" spans="1:12" s="261" customFormat="1" ht="47.25" customHeight="1">
      <c r="A19" s="252">
        <v>7</v>
      </c>
      <c r="B19" s="253" t="s">
        <v>379</v>
      </c>
      <c r="C19" s="254" t="s">
        <v>369</v>
      </c>
      <c r="D19" s="259" t="s">
        <v>166</v>
      </c>
      <c r="E19" s="254" t="s">
        <v>167</v>
      </c>
      <c r="F19" s="254" t="s">
        <v>180</v>
      </c>
      <c r="G19" s="254">
        <v>23</v>
      </c>
      <c r="H19" s="254">
        <v>98</v>
      </c>
      <c r="I19" s="254" t="s">
        <v>168</v>
      </c>
      <c r="J19" s="254"/>
      <c r="K19" s="423"/>
      <c r="L19" s="260">
        <v>1408460</v>
      </c>
    </row>
    <row r="20" spans="1:12" s="258" customFormat="1" ht="131.25" customHeight="1" thickBot="1">
      <c r="A20" s="262">
        <v>8</v>
      </c>
      <c r="B20" s="263" t="s">
        <v>86</v>
      </c>
      <c r="C20" s="264" t="s">
        <v>380</v>
      </c>
      <c r="D20" s="265">
        <v>320142689</v>
      </c>
      <c r="E20" s="264" t="s">
        <v>179</v>
      </c>
      <c r="F20" s="264" t="s">
        <v>144</v>
      </c>
      <c r="G20" s="264">
        <v>3</v>
      </c>
      <c r="H20" s="264" t="s">
        <v>43</v>
      </c>
      <c r="I20" s="264" t="s">
        <v>383</v>
      </c>
      <c r="J20" s="264" t="s">
        <v>415</v>
      </c>
      <c r="K20" s="424"/>
      <c r="L20" s="266">
        <v>335000</v>
      </c>
    </row>
    <row r="21" spans="1:12" s="31" customFormat="1">
      <c r="D21" s="33"/>
      <c r="E21" s="33"/>
      <c r="F21" s="33"/>
      <c r="H21" s="33"/>
    </row>
    <row r="22" spans="1:12" s="31" customFormat="1">
      <c r="D22" s="33"/>
      <c r="E22" s="33"/>
      <c r="F22" s="33"/>
      <c r="H22" s="33"/>
    </row>
  </sheetData>
  <mergeCells count="9">
    <mergeCell ref="K6:K20"/>
    <mergeCell ref="L13:L14"/>
    <mergeCell ref="C13:C14"/>
    <mergeCell ref="D13:D14"/>
    <mergeCell ref="E13:E14"/>
    <mergeCell ref="F13:F14"/>
    <mergeCell ref="G13:G14"/>
    <mergeCell ref="H13:H14"/>
    <mergeCell ref="I13:I14"/>
  </mergeCells>
  <phoneticPr fontId="9" type="noConversion"/>
  <printOptions horizontalCentered="1"/>
  <pageMargins left="0" right="0" top="0.59055118110236227" bottom="0" header="0.51181102362204722" footer="0.51181102362204722"/>
  <pageSetup paperSize="9" scale="5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2"/>
  <sheetViews>
    <sheetView zoomScale="90" zoomScaleNormal="90" zoomScaleSheetLayoutView="100" workbookViewId="0">
      <pane ySplit="4" topLeftCell="A7" activePane="bottomLeft" state="frozen"/>
      <selection pane="bottomLeft" activeCell="H95" sqref="H95"/>
    </sheetView>
  </sheetViews>
  <sheetFormatPr defaultRowHeight="12.75"/>
  <cols>
    <col min="1" max="1" width="4.28515625" style="310" customWidth="1"/>
    <col min="2" max="2" width="30.5703125" style="310" customWidth="1"/>
    <col min="3" max="3" width="21.42578125" style="310" customWidth="1"/>
    <col min="4" max="4" width="14" style="320" customWidth="1"/>
    <col min="5" max="5" width="14.42578125" style="320" customWidth="1"/>
    <col min="6" max="6" width="14.7109375" style="321" customWidth="1"/>
    <col min="7" max="7" width="15.7109375" style="310" customWidth="1"/>
    <col min="8" max="8" width="25.28515625" style="261" customWidth="1"/>
    <col min="9" max="9" width="22.85546875" style="319" customWidth="1"/>
    <col min="10" max="10" width="25.7109375" style="310" customWidth="1"/>
    <col min="11" max="11" width="29.85546875" style="310" customWidth="1"/>
    <col min="12" max="12" width="15.28515625" style="310" customWidth="1"/>
    <col min="13" max="13" width="20.28515625" style="310" customWidth="1"/>
    <col min="14" max="14" width="24.28515625" style="310" customWidth="1"/>
    <col min="15" max="15" width="4.85546875" style="310" customWidth="1"/>
    <col min="16" max="16" width="20.7109375" style="310" customWidth="1"/>
    <col min="17" max="17" width="60.85546875" style="310" customWidth="1"/>
    <col min="18" max="22" width="20.7109375" style="310" customWidth="1"/>
    <col min="23" max="25" width="13" style="310" customWidth="1"/>
    <col min="26" max="26" width="16.7109375" style="310" customWidth="1"/>
    <col min="27" max="27" width="13" style="310" customWidth="1"/>
    <col min="28" max="28" width="9.140625" style="190"/>
    <col min="29" max="16384" width="9.140625" style="31"/>
  </cols>
  <sheetData>
    <row r="1" spans="1:28" ht="19.5" customHeight="1">
      <c r="A1" s="446" t="s">
        <v>46</v>
      </c>
      <c r="B1" s="446"/>
      <c r="C1" s="446"/>
      <c r="D1" s="446"/>
      <c r="E1" s="446"/>
      <c r="F1" s="446"/>
      <c r="G1" s="446"/>
      <c r="H1" s="446"/>
      <c r="M1" s="319" t="s">
        <v>46</v>
      </c>
    </row>
    <row r="2" spans="1:28" ht="9.75" customHeight="1" thickBot="1">
      <c r="A2" s="319"/>
      <c r="G2" s="319"/>
      <c r="M2" s="319"/>
    </row>
    <row r="3" spans="1:28" s="29" customFormat="1" ht="30" customHeight="1">
      <c r="A3" s="453" t="s">
        <v>22</v>
      </c>
      <c r="B3" s="444" t="s">
        <v>23</v>
      </c>
      <c r="C3" s="444" t="s">
        <v>24</v>
      </c>
      <c r="D3" s="444" t="s">
        <v>25</v>
      </c>
      <c r="E3" s="440" t="s">
        <v>45</v>
      </c>
      <c r="F3" s="444" t="s">
        <v>26</v>
      </c>
      <c r="G3" s="444" t="s">
        <v>27</v>
      </c>
      <c r="H3" s="456" t="s">
        <v>334</v>
      </c>
      <c r="I3" s="440" t="s">
        <v>331</v>
      </c>
      <c r="J3" s="444" t="s">
        <v>237</v>
      </c>
      <c r="K3" s="444" t="s">
        <v>7</v>
      </c>
      <c r="L3" s="440" t="s">
        <v>28</v>
      </c>
      <c r="M3" s="440"/>
      <c r="N3" s="440"/>
      <c r="O3" s="444" t="s">
        <v>22</v>
      </c>
      <c r="P3" s="440" t="s">
        <v>231</v>
      </c>
      <c r="Q3" s="440" t="s">
        <v>232</v>
      </c>
      <c r="R3" s="444" t="s">
        <v>364</v>
      </c>
      <c r="S3" s="444"/>
      <c r="T3" s="444"/>
      <c r="U3" s="444"/>
      <c r="V3" s="444"/>
      <c r="W3" s="444"/>
      <c r="X3" s="440" t="s">
        <v>236</v>
      </c>
      <c r="Y3" s="440" t="s">
        <v>233</v>
      </c>
      <c r="Z3" s="440" t="s">
        <v>234</v>
      </c>
      <c r="AA3" s="442" t="s">
        <v>235</v>
      </c>
      <c r="AB3" s="322"/>
    </row>
    <row r="4" spans="1:28" s="29" customFormat="1" ht="79.5" customHeight="1" thickBot="1">
      <c r="A4" s="452"/>
      <c r="B4" s="445"/>
      <c r="C4" s="445"/>
      <c r="D4" s="445"/>
      <c r="E4" s="441"/>
      <c r="F4" s="445"/>
      <c r="G4" s="445"/>
      <c r="H4" s="457"/>
      <c r="I4" s="441"/>
      <c r="J4" s="445"/>
      <c r="K4" s="445"/>
      <c r="L4" s="308" t="s">
        <v>29</v>
      </c>
      <c r="M4" s="308" t="s">
        <v>30</v>
      </c>
      <c r="N4" s="308" t="s">
        <v>31</v>
      </c>
      <c r="O4" s="445"/>
      <c r="P4" s="441"/>
      <c r="Q4" s="441"/>
      <c r="R4" s="309" t="s">
        <v>32</v>
      </c>
      <c r="S4" s="309" t="s">
        <v>33</v>
      </c>
      <c r="T4" s="309" t="s">
        <v>34</v>
      </c>
      <c r="U4" s="309" t="s">
        <v>35</v>
      </c>
      <c r="V4" s="309" t="s">
        <v>36</v>
      </c>
      <c r="W4" s="309" t="s">
        <v>37</v>
      </c>
      <c r="X4" s="441"/>
      <c r="Y4" s="441"/>
      <c r="Z4" s="441"/>
      <c r="AA4" s="443"/>
      <c r="AB4" s="322"/>
    </row>
    <row r="5" spans="1:28" s="27" customFormat="1" ht="24.95" customHeight="1" thickBot="1">
      <c r="A5" s="432" t="s">
        <v>47</v>
      </c>
      <c r="B5" s="433"/>
      <c r="C5" s="433"/>
      <c r="D5" s="433"/>
      <c r="E5" s="433"/>
      <c r="F5" s="433"/>
      <c r="G5" s="25"/>
      <c r="H5" s="396"/>
      <c r="I5" s="324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25"/>
      <c r="X5" s="25"/>
      <c r="Y5" s="25"/>
      <c r="Z5" s="25"/>
      <c r="AA5" s="26"/>
      <c r="AB5" s="190"/>
    </row>
    <row r="6" spans="1:28" s="28" customFormat="1" ht="38.25">
      <c r="A6" s="120">
        <v>1</v>
      </c>
      <c r="B6" s="121" t="s">
        <v>49</v>
      </c>
      <c r="C6" s="121" t="s">
        <v>50</v>
      </c>
      <c r="D6" s="121" t="s">
        <v>51</v>
      </c>
      <c r="E6" s="121" t="s">
        <v>52</v>
      </c>
      <c r="F6" s="122" t="s">
        <v>52</v>
      </c>
      <c r="G6" s="121">
        <v>1976</v>
      </c>
      <c r="H6" s="401">
        <v>2500000</v>
      </c>
      <c r="I6" s="123" t="s">
        <v>333</v>
      </c>
      <c r="J6" s="124" t="s">
        <v>186</v>
      </c>
      <c r="K6" s="121" t="s">
        <v>183</v>
      </c>
      <c r="L6" s="121" t="s">
        <v>72</v>
      </c>
      <c r="M6" s="121" t="s">
        <v>73</v>
      </c>
      <c r="N6" s="121" t="s">
        <v>74</v>
      </c>
      <c r="O6" s="121">
        <v>1</v>
      </c>
      <c r="P6" s="121"/>
      <c r="Q6" s="121" t="s">
        <v>330</v>
      </c>
      <c r="R6" s="121" t="s">
        <v>185</v>
      </c>
      <c r="S6" s="121" t="s">
        <v>185</v>
      </c>
      <c r="T6" s="121" t="s">
        <v>199</v>
      </c>
      <c r="U6" s="121" t="s">
        <v>185</v>
      </c>
      <c r="V6" s="121" t="s">
        <v>126</v>
      </c>
      <c r="W6" s="121" t="s">
        <v>185</v>
      </c>
      <c r="X6" s="121">
        <v>878.9</v>
      </c>
      <c r="Y6" s="121" t="s">
        <v>214</v>
      </c>
      <c r="Z6" s="121" t="s">
        <v>51</v>
      </c>
      <c r="AA6" s="125" t="s">
        <v>52</v>
      </c>
      <c r="AB6" s="322"/>
    </row>
    <row r="7" spans="1:28" s="28" customFormat="1" ht="51" customHeight="1">
      <c r="A7" s="126">
        <v>2</v>
      </c>
      <c r="B7" s="30" t="s">
        <v>53</v>
      </c>
      <c r="C7" s="30" t="s">
        <v>54</v>
      </c>
      <c r="D7" s="30" t="s">
        <v>51</v>
      </c>
      <c r="E7" s="30" t="s">
        <v>52</v>
      </c>
      <c r="F7" s="127" t="s">
        <v>52</v>
      </c>
      <c r="G7" s="30"/>
      <c r="H7" s="402">
        <v>15000</v>
      </c>
      <c r="I7" s="123" t="s">
        <v>333</v>
      </c>
      <c r="J7" s="129" t="s">
        <v>187</v>
      </c>
      <c r="K7" s="30" t="s">
        <v>183</v>
      </c>
      <c r="L7" s="30" t="s">
        <v>72</v>
      </c>
      <c r="M7" s="30" t="s">
        <v>76</v>
      </c>
      <c r="N7" s="30" t="s">
        <v>75</v>
      </c>
      <c r="O7" s="30">
        <v>2</v>
      </c>
      <c r="P7" s="30"/>
      <c r="Q7" s="30"/>
      <c r="R7" s="30" t="s">
        <v>185</v>
      </c>
      <c r="S7" s="30" t="s">
        <v>185</v>
      </c>
      <c r="T7" s="30" t="s">
        <v>126</v>
      </c>
      <c r="U7" s="30" t="s">
        <v>185</v>
      </c>
      <c r="V7" s="30" t="s">
        <v>126</v>
      </c>
      <c r="W7" s="30" t="s">
        <v>185</v>
      </c>
      <c r="X7" s="30"/>
      <c r="Y7" s="30">
        <v>1</v>
      </c>
      <c r="Z7" s="30" t="s">
        <v>52</v>
      </c>
      <c r="AA7" s="130" t="s">
        <v>52</v>
      </c>
      <c r="AB7" s="322"/>
    </row>
    <row r="8" spans="1:28" s="28" customFormat="1" ht="38.25" customHeight="1">
      <c r="A8" s="120">
        <v>3</v>
      </c>
      <c r="B8" s="30" t="s">
        <v>55</v>
      </c>
      <c r="C8" s="30" t="s">
        <v>56</v>
      </c>
      <c r="D8" s="30" t="s">
        <v>51</v>
      </c>
      <c r="E8" s="30" t="s">
        <v>52</v>
      </c>
      <c r="F8" s="127" t="s">
        <v>52</v>
      </c>
      <c r="G8" s="30" t="s">
        <v>57</v>
      </c>
      <c r="H8" s="402">
        <v>300000</v>
      </c>
      <c r="I8" s="128" t="s">
        <v>333</v>
      </c>
      <c r="J8" s="129" t="s">
        <v>188</v>
      </c>
      <c r="K8" s="30" t="s">
        <v>192</v>
      </c>
      <c r="L8" s="30" t="s">
        <v>72</v>
      </c>
      <c r="M8" s="30" t="s">
        <v>76</v>
      </c>
      <c r="N8" s="30" t="s">
        <v>77</v>
      </c>
      <c r="O8" s="30">
        <v>3</v>
      </c>
      <c r="P8" s="30"/>
      <c r="Q8" s="30"/>
      <c r="R8" s="30" t="s">
        <v>185</v>
      </c>
      <c r="S8" s="30" t="s">
        <v>185</v>
      </c>
      <c r="T8" s="30" t="s">
        <v>199</v>
      </c>
      <c r="U8" s="30" t="s">
        <v>185</v>
      </c>
      <c r="V8" s="30" t="s">
        <v>126</v>
      </c>
      <c r="W8" s="30" t="s">
        <v>185</v>
      </c>
      <c r="X8" s="30">
        <v>203.2</v>
      </c>
      <c r="Y8" s="30"/>
      <c r="Z8" s="30" t="s">
        <v>52</v>
      </c>
      <c r="AA8" s="130" t="s">
        <v>52</v>
      </c>
      <c r="AB8" s="322"/>
    </row>
    <row r="9" spans="1:28" s="28" customFormat="1" ht="30.75" customHeight="1">
      <c r="A9" s="126">
        <v>4</v>
      </c>
      <c r="B9" s="30" t="s">
        <v>58</v>
      </c>
      <c r="C9" s="30" t="s">
        <v>59</v>
      </c>
      <c r="D9" s="30" t="s">
        <v>51</v>
      </c>
      <c r="E9" s="30" t="s">
        <v>52</v>
      </c>
      <c r="F9" s="127" t="s">
        <v>52</v>
      </c>
      <c r="G9" s="30">
        <v>1970</v>
      </c>
      <c r="H9" s="402">
        <v>500000</v>
      </c>
      <c r="I9" s="128" t="s">
        <v>333</v>
      </c>
      <c r="J9" s="129" t="s">
        <v>188</v>
      </c>
      <c r="K9" s="30" t="s">
        <v>193</v>
      </c>
      <c r="L9" s="30" t="s">
        <v>72</v>
      </c>
      <c r="M9" s="30" t="s">
        <v>78</v>
      </c>
      <c r="N9" s="30" t="s">
        <v>75</v>
      </c>
      <c r="O9" s="30">
        <v>4</v>
      </c>
      <c r="P9" s="30"/>
      <c r="Q9" s="30"/>
      <c r="R9" s="30" t="s">
        <v>185</v>
      </c>
      <c r="S9" s="30" t="s">
        <v>185</v>
      </c>
      <c r="T9" s="30" t="s">
        <v>125</v>
      </c>
      <c r="U9" s="30" t="s">
        <v>185</v>
      </c>
      <c r="V9" s="30" t="s">
        <v>125</v>
      </c>
      <c r="W9" s="30" t="s">
        <v>185</v>
      </c>
      <c r="X9" s="30">
        <v>307</v>
      </c>
      <c r="Y9" s="30" t="s">
        <v>215</v>
      </c>
      <c r="Z9" s="30" t="s">
        <v>51</v>
      </c>
      <c r="AA9" s="130" t="s">
        <v>52</v>
      </c>
      <c r="AB9" s="322"/>
    </row>
    <row r="10" spans="1:28" s="28" customFormat="1" ht="38.25" customHeight="1">
      <c r="A10" s="120">
        <v>5</v>
      </c>
      <c r="B10" s="30" t="s">
        <v>60</v>
      </c>
      <c r="C10" s="30" t="s">
        <v>61</v>
      </c>
      <c r="D10" s="30" t="s">
        <v>51</v>
      </c>
      <c r="E10" s="30" t="s">
        <v>52</v>
      </c>
      <c r="F10" s="127" t="s">
        <v>52</v>
      </c>
      <c r="G10" s="30">
        <v>1945</v>
      </c>
      <c r="H10" s="402">
        <v>200000</v>
      </c>
      <c r="I10" s="128" t="s">
        <v>333</v>
      </c>
      <c r="J10" s="129" t="s">
        <v>187</v>
      </c>
      <c r="K10" s="30" t="s">
        <v>194</v>
      </c>
      <c r="L10" s="30" t="s">
        <v>72</v>
      </c>
      <c r="M10" s="30" t="s">
        <v>76</v>
      </c>
      <c r="N10" s="30" t="s">
        <v>79</v>
      </c>
      <c r="O10" s="30">
        <v>5</v>
      </c>
      <c r="P10" s="30"/>
      <c r="Q10" s="30"/>
      <c r="R10" s="132" t="s">
        <v>185</v>
      </c>
      <c r="S10" s="132" t="s">
        <v>185</v>
      </c>
      <c r="T10" s="132" t="s">
        <v>185</v>
      </c>
      <c r="U10" s="132" t="s">
        <v>185</v>
      </c>
      <c r="V10" s="132" t="s">
        <v>126</v>
      </c>
      <c r="W10" s="132" t="s">
        <v>185</v>
      </c>
      <c r="X10" s="132">
        <v>99.6</v>
      </c>
      <c r="Y10" s="132">
        <v>2</v>
      </c>
      <c r="Z10" s="132" t="s">
        <v>52</v>
      </c>
      <c r="AA10" s="353" t="s">
        <v>52</v>
      </c>
      <c r="AB10" s="322"/>
    </row>
    <row r="11" spans="1:28" s="28" customFormat="1" ht="37.5" customHeight="1">
      <c r="A11" s="126">
        <v>6</v>
      </c>
      <c r="B11" s="30" t="s">
        <v>62</v>
      </c>
      <c r="C11" s="30" t="s">
        <v>63</v>
      </c>
      <c r="D11" s="30" t="s">
        <v>51</v>
      </c>
      <c r="E11" s="30" t="s">
        <v>52</v>
      </c>
      <c r="F11" s="127" t="s">
        <v>52</v>
      </c>
      <c r="G11" s="30">
        <v>1976</v>
      </c>
      <c r="H11" s="402">
        <v>350000</v>
      </c>
      <c r="I11" s="128" t="s">
        <v>333</v>
      </c>
      <c r="J11" s="129" t="s">
        <v>189</v>
      </c>
      <c r="K11" s="30" t="s">
        <v>216</v>
      </c>
      <c r="L11" s="30" t="s">
        <v>72</v>
      </c>
      <c r="M11" s="30" t="s">
        <v>73</v>
      </c>
      <c r="N11" s="30" t="s">
        <v>75</v>
      </c>
      <c r="O11" s="30">
        <v>6</v>
      </c>
      <c r="P11" s="30"/>
      <c r="Q11" s="30"/>
      <c r="R11" s="132" t="s">
        <v>185</v>
      </c>
      <c r="S11" s="132" t="s">
        <v>185</v>
      </c>
      <c r="T11" s="132" t="s">
        <v>185</v>
      </c>
      <c r="U11" s="132" t="s">
        <v>185</v>
      </c>
      <c r="V11" s="132" t="s">
        <v>126</v>
      </c>
      <c r="W11" s="132" t="s">
        <v>185</v>
      </c>
      <c r="X11" s="132">
        <v>247.2</v>
      </c>
      <c r="Y11" s="132">
        <v>2</v>
      </c>
      <c r="Z11" s="132" t="s">
        <v>51</v>
      </c>
      <c r="AA11" s="353" t="s">
        <v>52</v>
      </c>
      <c r="AB11" s="322"/>
    </row>
    <row r="12" spans="1:28" s="28" customFormat="1" ht="37.5" customHeight="1">
      <c r="A12" s="120">
        <v>7</v>
      </c>
      <c r="B12" s="30" t="s">
        <v>361</v>
      </c>
      <c r="C12" s="30" t="s">
        <v>67</v>
      </c>
      <c r="D12" s="30" t="s">
        <v>51</v>
      </c>
      <c r="E12" s="30" t="s">
        <v>52</v>
      </c>
      <c r="F12" s="127" t="s">
        <v>52</v>
      </c>
      <c r="G12" s="30" t="s">
        <v>362</v>
      </c>
      <c r="H12" s="402">
        <v>15000</v>
      </c>
      <c r="I12" s="128" t="s">
        <v>333</v>
      </c>
      <c r="J12" s="129" t="s">
        <v>190</v>
      </c>
      <c r="K12" s="30" t="s">
        <v>195</v>
      </c>
      <c r="L12" s="30" t="s">
        <v>72</v>
      </c>
      <c r="M12" s="30" t="s">
        <v>76</v>
      </c>
      <c r="N12" s="30" t="s">
        <v>80</v>
      </c>
      <c r="O12" s="30">
        <v>7</v>
      </c>
      <c r="P12" s="30"/>
      <c r="Q12" s="30"/>
      <c r="R12" s="132" t="s">
        <v>185</v>
      </c>
      <c r="S12" s="132" t="s">
        <v>253</v>
      </c>
      <c r="T12" s="132" t="s">
        <v>253</v>
      </c>
      <c r="U12" s="132" t="s">
        <v>185</v>
      </c>
      <c r="V12" s="132" t="s">
        <v>126</v>
      </c>
      <c r="W12" s="132" t="s">
        <v>126</v>
      </c>
      <c r="X12" s="132">
        <v>16.350000000000001</v>
      </c>
      <c r="Y12" s="132">
        <v>1</v>
      </c>
      <c r="Z12" s="132" t="s">
        <v>52</v>
      </c>
      <c r="AA12" s="353" t="s">
        <v>52</v>
      </c>
      <c r="AB12" s="322"/>
    </row>
    <row r="13" spans="1:28" s="28" customFormat="1" ht="36" customHeight="1">
      <c r="A13" s="126">
        <v>8</v>
      </c>
      <c r="B13" s="30" t="s">
        <v>64</v>
      </c>
      <c r="C13" s="30" t="s">
        <v>65</v>
      </c>
      <c r="D13" s="30" t="s">
        <v>51</v>
      </c>
      <c r="E13" s="30" t="s">
        <v>52</v>
      </c>
      <c r="F13" s="127" t="s">
        <v>52</v>
      </c>
      <c r="G13" s="30" t="s">
        <v>66</v>
      </c>
      <c r="H13" s="402">
        <v>280000</v>
      </c>
      <c r="I13" s="128" t="s">
        <v>333</v>
      </c>
      <c r="J13" s="129" t="s">
        <v>191</v>
      </c>
      <c r="K13" s="30" t="s">
        <v>195</v>
      </c>
      <c r="L13" s="30" t="s">
        <v>72</v>
      </c>
      <c r="M13" s="30" t="s">
        <v>76</v>
      </c>
      <c r="N13" s="30" t="s">
        <v>80</v>
      </c>
      <c r="O13" s="30">
        <v>8</v>
      </c>
      <c r="P13" s="30"/>
      <c r="Q13" s="30"/>
      <c r="R13" s="132" t="s">
        <v>429</v>
      </c>
      <c r="S13" s="132" t="s">
        <v>430</v>
      </c>
      <c r="T13" s="132" t="s">
        <v>430</v>
      </c>
      <c r="U13" s="132" t="s">
        <v>430</v>
      </c>
      <c r="V13" s="132" t="s">
        <v>126</v>
      </c>
      <c r="W13" s="132" t="s">
        <v>430</v>
      </c>
      <c r="X13" s="132">
        <v>351.73</v>
      </c>
      <c r="Y13" s="132">
        <v>2</v>
      </c>
      <c r="Z13" s="132" t="s">
        <v>51</v>
      </c>
      <c r="AA13" s="133" t="s">
        <v>52</v>
      </c>
      <c r="AB13" s="322"/>
    </row>
    <row r="14" spans="1:28" s="28" customFormat="1" ht="36.75" customHeight="1">
      <c r="A14" s="120">
        <v>9</v>
      </c>
      <c r="B14" s="30" t="s">
        <v>217</v>
      </c>
      <c r="C14" s="30" t="s">
        <v>218</v>
      </c>
      <c r="D14" s="30" t="s">
        <v>51</v>
      </c>
      <c r="E14" s="30" t="s">
        <v>52</v>
      </c>
      <c r="F14" s="127" t="s">
        <v>52</v>
      </c>
      <c r="G14" s="30">
        <v>1945</v>
      </c>
      <c r="H14" s="402">
        <v>40000</v>
      </c>
      <c r="I14" s="128" t="s">
        <v>333</v>
      </c>
      <c r="J14" s="129" t="s">
        <v>191</v>
      </c>
      <c r="K14" s="30" t="s">
        <v>647</v>
      </c>
      <c r="L14" s="30" t="s">
        <v>72</v>
      </c>
      <c r="M14" s="30" t="s">
        <v>76</v>
      </c>
      <c r="N14" s="30" t="s">
        <v>80</v>
      </c>
      <c r="O14" s="30">
        <v>9</v>
      </c>
      <c r="P14" s="30"/>
      <c r="Q14" s="30"/>
      <c r="R14" s="132" t="s">
        <v>429</v>
      </c>
      <c r="S14" s="132" t="s">
        <v>253</v>
      </c>
      <c r="T14" s="132" t="s">
        <v>253</v>
      </c>
      <c r="U14" s="132" t="s">
        <v>429</v>
      </c>
      <c r="V14" s="132" t="s">
        <v>126</v>
      </c>
      <c r="W14" s="132" t="s">
        <v>253</v>
      </c>
      <c r="X14" s="132">
        <v>36.299999999999997</v>
      </c>
      <c r="Y14" s="132">
        <v>1</v>
      </c>
      <c r="Z14" s="132" t="s">
        <v>52</v>
      </c>
      <c r="AA14" s="133" t="s">
        <v>52</v>
      </c>
      <c r="AB14" s="322"/>
    </row>
    <row r="15" spans="1:28" s="28" customFormat="1" ht="38.25" customHeight="1">
      <c r="A15" s="126">
        <v>10</v>
      </c>
      <c r="B15" s="30" t="s">
        <v>220</v>
      </c>
      <c r="C15" s="30" t="s">
        <v>221</v>
      </c>
      <c r="D15" s="30" t="s">
        <v>51</v>
      </c>
      <c r="E15" s="30" t="s">
        <v>52</v>
      </c>
      <c r="F15" s="127" t="s">
        <v>52</v>
      </c>
      <c r="G15" s="30">
        <v>1945</v>
      </c>
      <c r="H15" s="402">
        <v>300000</v>
      </c>
      <c r="I15" s="128" t="s">
        <v>333</v>
      </c>
      <c r="J15" s="129" t="s">
        <v>191</v>
      </c>
      <c r="K15" s="30" t="s">
        <v>222</v>
      </c>
      <c r="L15" s="30" t="s">
        <v>72</v>
      </c>
      <c r="M15" s="30" t="s">
        <v>76</v>
      </c>
      <c r="N15" s="30" t="s">
        <v>223</v>
      </c>
      <c r="O15" s="30">
        <v>10</v>
      </c>
      <c r="P15" s="30"/>
      <c r="Q15" s="30"/>
      <c r="R15" s="132" t="s">
        <v>429</v>
      </c>
      <c r="S15" s="132" t="s">
        <v>430</v>
      </c>
      <c r="T15" s="132" t="s">
        <v>430</v>
      </c>
      <c r="U15" s="132" t="s">
        <v>430</v>
      </c>
      <c r="V15" s="132" t="s">
        <v>126</v>
      </c>
      <c r="W15" s="132" t="s">
        <v>430</v>
      </c>
      <c r="X15" s="132">
        <v>239.4</v>
      </c>
      <c r="Y15" s="132">
        <v>2</v>
      </c>
      <c r="Z15" s="132" t="s">
        <v>51</v>
      </c>
      <c r="AA15" s="133" t="s">
        <v>52</v>
      </c>
      <c r="AB15" s="322"/>
    </row>
    <row r="16" spans="1:28" s="28" customFormat="1" ht="36.75" customHeight="1">
      <c r="A16" s="120">
        <v>11</v>
      </c>
      <c r="B16" s="30" t="s">
        <v>325</v>
      </c>
      <c r="C16" s="30" t="s">
        <v>221</v>
      </c>
      <c r="D16" s="30" t="s">
        <v>51</v>
      </c>
      <c r="E16" s="30" t="s">
        <v>52</v>
      </c>
      <c r="F16" s="127" t="s">
        <v>52</v>
      </c>
      <c r="G16" s="30" t="s">
        <v>66</v>
      </c>
      <c r="H16" s="402">
        <v>500000</v>
      </c>
      <c r="I16" s="128" t="s">
        <v>333</v>
      </c>
      <c r="J16" s="129"/>
      <c r="K16" s="30" t="s">
        <v>224</v>
      </c>
      <c r="L16" s="30" t="s">
        <v>72</v>
      </c>
      <c r="M16" s="30" t="s">
        <v>76</v>
      </c>
      <c r="N16" s="30" t="s">
        <v>225</v>
      </c>
      <c r="O16" s="30">
        <v>11</v>
      </c>
      <c r="P16" s="30"/>
      <c r="Q16" s="30"/>
      <c r="R16" s="132" t="s">
        <v>429</v>
      </c>
      <c r="S16" s="132" t="s">
        <v>429</v>
      </c>
      <c r="T16" s="132" t="s">
        <v>429</v>
      </c>
      <c r="U16" s="132" t="s">
        <v>429</v>
      </c>
      <c r="V16" s="132" t="s">
        <v>126</v>
      </c>
      <c r="W16" s="132" t="s">
        <v>429</v>
      </c>
      <c r="X16" s="132">
        <v>191.46</v>
      </c>
      <c r="Y16" s="132">
        <v>2</v>
      </c>
      <c r="Z16" s="132" t="s">
        <v>51</v>
      </c>
      <c r="AA16" s="133" t="s">
        <v>52</v>
      </c>
      <c r="AB16" s="322"/>
    </row>
    <row r="17" spans="1:29" s="28" customFormat="1" ht="36.75" customHeight="1">
      <c r="A17" s="126">
        <v>12</v>
      </c>
      <c r="B17" s="30" t="s">
        <v>326</v>
      </c>
      <c r="C17" s="30" t="s">
        <v>65</v>
      </c>
      <c r="D17" s="30" t="s">
        <v>51</v>
      </c>
      <c r="E17" s="30" t="s">
        <v>52</v>
      </c>
      <c r="F17" s="30" t="s">
        <v>52</v>
      </c>
      <c r="G17" s="30">
        <v>1945</v>
      </c>
      <c r="H17" s="402">
        <v>100000</v>
      </c>
      <c r="I17" s="128" t="s">
        <v>333</v>
      </c>
      <c r="J17" s="129" t="s">
        <v>191</v>
      </c>
      <c r="K17" s="30" t="s">
        <v>328</v>
      </c>
      <c r="L17" s="30" t="s">
        <v>72</v>
      </c>
      <c r="M17" s="30" t="s">
        <v>76</v>
      </c>
      <c r="N17" s="30" t="s">
        <v>228</v>
      </c>
      <c r="O17" s="30">
        <v>12</v>
      </c>
      <c r="P17" s="30"/>
      <c r="Q17" s="30"/>
      <c r="R17" s="132" t="s">
        <v>429</v>
      </c>
      <c r="S17" s="132" t="s">
        <v>429</v>
      </c>
      <c r="T17" s="132" t="s">
        <v>430</v>
      </c>
      <c r="U17" s="132" t="s">
        <v>430</v>
      </c>
      <c r="V17" s="132" t="s">
        <v>126</v>
      </c>
      <c r="W17" s="132" t="s">
        <v>430</v>
      </c>
      <c r="X17" s="132">
        <v>93.9</v>
      </c>
      <c r="Y17" s="132">
        <v>1</v>
      </c>
      <c r="Z17" s="132" t="s">
        <v>51</v>
      </c>
      <c r="AA17" s="133" t="s">
        <v>52</v>
      </c>
      <c r="AB17" s="322"/>
    </row>
    <row r="18" spans="1:29" s="28" customFormat="1" ht="36.75" customHeight="1">
      <c r="A18" s="120">
        <v>13</v>
      </c>
      <c r="B18" s="30" t="s">
        <v>361</v>
      </c>
      <c r="C18" s="30" t="s">
        <v>67</v>
      </c>
      <c r="D18" s="30" t="s">
        <v>51</v>
      </c>
      <c r="E18" s="30" t="s">
        <v>52</v>
      </c>
      <c r="F18" s="30" t="s">
        <v>52</v>
      </c>
      <c r="G18" s="30">
        <v>1945</v>
      </c>
      <c r="H18" s="402">
        <v>10000</v>
      </c>
      <c r="I18" s="128" t="s">
        <v>333</v>
      </c>
      <c r="J18" s="131" t="s">
        <v>191</v>
      </c>
      <c r="K18" s="129" t="s">
        <v>395</v>
      </c>
      <c r="L18" s="30" t="s">
        <v>72</v>
      </c>
      <c r="M18" s="30" t="s">
        <v>76</v>
      </c>
      <c r="N18" s="30" t="s">
        <v>228</v>
      </c>
      <c r="O18" s="30">
        <v>13</v>
      </c>
      <c r="P18" s="30"/>
      <c r="Q18" s="30"/>
      <c r="R18" s="132" t="s">
        <v>429</v>
      </c>
      <c r="S18" s="132" t="s">
        <v>253</v>
      </c>
      <c r="T18" s="132" t="s">
        <v>253</v>
      </c>
      <c r="U18" s="132" t="s">
        <v>431</v>
      </c>
      <c r="V18" s="132" t="s">
        <v>126</v>
      </c>
      <c r="W18" s="132" t="s">
        <v>126</v>
      </c>
      <c r="X18" s="132">
        <v>74.900000000000006</v>
      </c>
      <c r="Y18" s="132">
        <v>1</v>
      </c>
      <c r="Z18" s="132" t="s">
        <v>52</v>
      </c>
      <c r="AA18" s="133" t="s">
        <v>52</v>
      </c>
      <c r="AB18" s="322"/>
    </row>
    <row r="19" spans="1:29" s="28" customFormat="1" ht="36.75" customHeight="1">
      <c r="A19" s="126">
        <v>14</v>
      </c>
      <c r="B19" s="30" t="s">
        <v>68</v>
      </c>
      <c r="C19" s="30" t="s">
        <v>67</v>
      </c>
      <c r="D19" s="30" t="s">
        <v>51</v>
      </c>
      <c r="E19" s="30" t="s">
        <v>52</v>
      </c>
      <c r="F19" s="30" t="s">
        <v>52</v>
      </c>
      <c r="G19" s="30">
        <v>1985</v>
      </c>
      <c r="H19" s="402">
        <v>20000</v>
      </c>
      <c r="I19" s="128" t="s">
        <v>333</v>
      </c>
      <c r="J19" s="129" t="s">
        <v>191</v>
      </c>
      <c r="K19" s="30" t="s">
        <v>196</v>
      </c>
      <c r="L19" s="30" t="s">
        <v>72</v>
      </c>
      <c r="M19" s="30" t="s">
        <v>73</v>
      </c>
      <c r="N19" s="30" t="s">
        <v>75</v>
      </c>
      <c r="O19" s="30">
        <v>13</v>
      </c>
      <c r="P19" s="30"/>
      <c r="Q19" s="30"/>
      <c r="R19" s="132" t="s">
        <v>430</v>
      </c>
      <c r="S19" s="132" t="s">
        <v>253</v>
      </c>
      <c r="T19" s="132" t="s">
        <v>253</v>
      </c>
      <c r="U19" s="132" t="s">
        <v>430</v>
      </c>
      <c r="V19" s="132" t="s">
        <v>126</v>
      </c>
      <c r="W19" s="132" t="s">
        <v>126</v>
      </c>
      <c r="X19" s="132">
        <v>16.3</v>
      </c>
      <c r="Y19" s="132">
        <v>1</v>
      </c>
      <c r="Z19" s="132" t="s">
        <v>52</v>
      </c>
      <c r="AA19" s="133" t="s">
        <v>52</v>
      </c>
      <c r="AB19" s="322"/>
    </row>
    <row r="20" spans="1:29" s="28" customFormat="1" ht="36.75" customHeight="1">
      <c r="A20" s="120">
        <v>15</v>
      </c>
      <c r="B20" s="30" t="s">
        <v>68</v>
      </c>
      <c r="C20" s="30" t="s">
        <v>67</v>
      </c>
      <c r="D20" s="30" t="s">
        <v>51</v>
      </c>
      <c r="E20" s="30" t="s">
        <v>52</v>
      </c>
      <c r="F20" s="30" t="s">
        <v>52</v>
      </c>
      <c r="G20" s="30">
        <v>1985</v>
      </c>
      <c r="H20" s="402">
        <v>20000</v>
      </c>
      <c r="I20" s="128" t="s">
        <v>333</v>
      </c>
      <c r="J20" s="129" t="s">
        <v>191</v>
      </c>
      <c r="K20" s="30" t="s">
        <v>196</v>
      </c>
      <c r="L20" s="30" t="s">
        <v>72</v>
      </c>
      <c r="M20" s="30" t="s">
        <v>73</v>
      </c>
      <c r="N20" s="30" t="s">
        <v>75</v>
      </c>
      <c r="O20" s="30">
        <v>14</v>
      </c>
      <c r="P20" s="30"/>
      <c r="Q20" s="30"/>
      <c r="R20" s="132" t="s">
        <v>430</v>
      </c>
      <c r="S20" s="132" t="s">
        <v>253</v>
      </c>
      <c r="T20" s="132" t="s">
        <v>253</v>
      </c>
      <c r="U20" s="132" t="s">
        <v>430</v>
      </c>
      <c r="V20" s="132" t="s">
        <v>126</v>
      </c>
      <c r="W20" s="132" t="s">
        <v>126</v>
      </c>
      <c r="X20" s="132">
        <v>16.3</v>
      </c>
      <c r="Y20" s="132">
        <v>1</v>
      </c>
      <c r="Z20" s="132" t="s">
        <v>52</v>
      </c>
      <c r="AA20" s="133" t="s">
        <v>52</v>
      </c>
      <c r="AB20" s="322"/>
    </row>
    <row r="21" spans="1:29" s="28" customFormat="1" ht="36.75" customHeight="1">
      <c r="A21" s="126">
        <v>16</v>
      </c>
      <c r="B21" s="30" t="s">
        <v>68</v>
      </c>
      <c r="C21" s="30" t="s">
        <v>67</v>
      </c>
      <c r="D21" s="30" t="s">
        <v>51</v>
      </c>
      <c r="E21" s="30" t="s">
        <v>52</v>
      </c>
      <c r="F21" s="30" t="s">
        <v>52</v>
      </c>
      <c r="G21" s="30">
        <v>1985</v>
      </c>
      <c r="H21" s="402">
        <v>20000</v>
      </c>
      <c r="I21" s="128" t="s">
        <v>333</v>
      </c>
      <c r="J21" s="129" t="s">
        <v>191</v>
      </c>
      <c r="K21" s="30" t="s">
        <v>196</v>
      </c>
      <c r="L21" s="30" t="s">
        <v>72</v>
      </c>
      <c r="M21" s="30" t="s">
        <v>73</v>
      </c>
      <c r="N21" s="30" t="s">
        <v>75</v>
      </c>
      <c r="O21" s="30">
        <v>15</v>
      </c>
      <c r="P21" s="30"/>
      <c r="Q21" s="30"/>
      <c r="R21" s="132" t="s">
        <v>430</v>
      </c>
      <c r="S21" s="132" t="s">
        <v>253</v>
      </c>
      <c r="T21" s="132" t="s">
        <v>253</v>
      </c>
      <c r="U21" s="132" t="s">
        <v>430</v>
      </c>
      <c r="V21" s="132" t="s">
        <v>126</v>
      </c>
      <c r="W21" s="132" t="s">
        <v>126</v>
      </c>
      <c r="X21" s="132">
        <v>16.3</v>
      </c>
      <c r="Y21" s="132">
        <v>1</v>
      </c>
      <c r="Z21" s="132" t="s">
        <v>52</v>
      </c>
      <c r="AA21" s="133" t="s">
        <v>52</v>
      </c>
      <c r="AB21" s="322"/>
    </row>
    <row r="22" spans="1:29" s="28" customFormat="1" ht="36.75" customHeight="1">
      <c r="A22" s="120">
        <v>17</v>
      </c>
      <c r="B22" s="30" t="s">
        <v>226</v>
      </c>
      <c r="C22" s="30" t="s">
        <v>221</v>
      </c>
      <c r="D22" s="30" t="s">
        <v>51</v>
      </c>
      <c r="E22" s="30" t="s">
        <v>52</v>
      </c>
      <c r="F22" s="30" t="s">
        <v>52</v>
      </c>
      <c r="G22" s="30" t="s">
        <v>219</v>
      </c>
      <c r="H22" s="402">
        <v>100000</v>
      </c>
      <c r="I22" s="128" t="s">
        <v>333</v>
      </c>
      <c r="J22" s="129" t="s">
        <v>191</v>
      </c>
      <c r="K22" s="30" t="s">
        <v>227</v>
      </c>
      <c r="L22" s="30" t="s">
        <v>72</v>
      </c>
      <c r="M22" s="30" t="s">
        <v>76</v>
      </c>
      <c r="N22" s="30" t="s">
        <v>228</v>
      </c>
      <c r="O22" s="30">
        <v>16</v>
      </c>
      <c r="P22" s="30"/>
      <c r="Q22" s="30"/>
      <c r="R22" s="132" t="s">
        <v>430</v>
      </c>
      <c r="S22" s="132" t="s">
        <v>430</v>
      </c>
      <c r="T22" s="132" t="s">
        <v>430</v>
      </c>
      <c r="U22" s="132" t="s">
        <v>430</v>
      </c>
      <c r="V22" s="132" t="s">
        <v>126</v>
      </c>
      <c r="W22" s="132" t="s">
        <v>430</v>
      </c>
      <c r="X22" s="132">
        <v>63.6</v>
      </c>
      <c r="Y22" s="132">
        <v>2</v>
      </c>
      <c r="Z22" s="132" t="s">
        <v>51</v>
      </c>
      <c r="AA22" s="133" t="s">
        <v>52</v>
      </c>
      <c r="AB22" s="322"/>
    </row>
    <row r="23" spans="1:29" s="28" customFormat="1" ht="29.25" customHeight="1">
      <c r="A23" s="126">
        <v>18</v>
      </c>
      <c r="B23" s="30" t="s">
        <v>229</v>
      </c>
      <c r="C23" s="30" t="s">
        <v>218</v>
      </c>
      <c r="D23" s="30" t="s">
        <v>51</v>
      </c>
      <c r="E23" s="30" t="s">
        <v>52</v>
      </c>
      <c r="F23" s="30" t="s">
        <v>52</v>
      </c>
      <c r="G23" s="30" t="s">
        <v>230</v>
      </c>
      <c r="H23" s="403">
        <v>50000</v>
      </c>
      <c r="I23" s="400" t="s">
        <v>333</v>
      </c>
      <c r="J23" s="228" t="s">
        <v>191</v>
      </c>
      <c r="K23" s="30" t="s">
        <v>211</v>
      </c>
      <c r="L23" s="30" t="s">
        <v>72</v>
      </c>
      <c r="M23" s="30" t="s">
        <v>73</v>
      </c>
      <c r="N23" s="30" t="s">
        <v>108</v>
      </c>
      <c r="O23" s="30">
        <v>18</v>
      </c>
      <c r="P23" s="30"/>
      <c r="Q23" s="30"/>
      <c r="R23" s="132" t="s">
        <v>431</v>
      </c>
      <c r="S23" s="132" t="s">
        <v>253</v>
      </c>
      <c r="T23" s="132" t="s">
        <v>253</v>
      </c>
      <c r="U23" s="132" t="s">
        <v>431</v>
      </c>
      <c r="V23" s="132" t="s">
        <v>126</v>
      </c>
      <c r="W23" s="132" t="s">
        <v>429</v>
      </c>
      <c r="X23" s="132">
        <v>35.5</v>
      </c>
      <c r="Y23" s="132">
        <v>1</v>
      </c>
      <c r="Z23" s="132" t="s">
        <v>52</v>
      </c>
      <c r="AA23" s="133" t="s">
        <v>52</v>
      </c>
      <c r="AB23" s="322"/>
    </row>
    <row r="24" spans="1:29" s="28" customFormat="1" ht="72.75" customHeight="1">
      <c r="A24" s="120">
        <v>19</v>
      </c>
      <c r="B24" s="30" t="s">
        <v>69</v>
      </c>
      <c r="C24" s="30"/>
      <c r="D24" s="30" t="s">
        <v>51</v>
      </c>
      <c r="E24" s="30" t="s">
        <v>52</v>
      </c>
      <c r="F24" s="30" t="s">
        <v>52</v>
      </c>
      <c r="G24" s="30"/>
      <c r="H24" s="282">
        <v>16488.64</v>
      </c>
      <c r="I24" s="131" t="s">
        <v>332</v>
      </c>
      <c r="J24" s="129"/>
      <c r="K24" s="30" t="s">
        <v>197</v>
      </c>
      <c r="L24" s="30"/>
      <c r="M24" s="30"/>
      <c r="N24" s="30"/>
      <c r="O24" s="30">
        <v>22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130"/>
      <c r="AB24" s="322"/>
    </row>
    <row r="25" spans="1:29" s="28" customFormat="1" ht="72.75" customHeight="1">
      <c r="A25" s="126">
        <v>20</v>
      </c>
      <c r="B25" s="30" t="s">
        <v>70</v>
      </c>
      <c r="C25" s="30"/>
      <c r="D25" s="30" t="s">
        <v>51</v>
      </c>
      <c r="E25" s="30" t="s">
        <v>52</v>
      </c>
      <c r="F25" s="30" t="s">
        <v>52</v>
      </c>
      <c r="G25" s="30"/>
      <c r="H25" s="282">
        <v>29960</v>
      </c>
      <c r="I25" s="131" t="s">
        <v>332</v>
      </c>
      <c r="J25" s="129" t="s">
        <v>191</v>
      </c>
      <c r="K25" s="30" t="s">
        <v>396</v>
      </c>
      <c r="L25" s="30"/>
      <c r="M25" s="30"/>
      <c r="N25" s="30"/>
      <c r="O25" s="30">
        <v>23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130"/>
      <c r="AB25" s="322"/>
    </row>
    <row r="26" spans="1:29" s="28" customFormat="1" ht="72.75" customHeight="1">
      <c r="A26" s="120">
        <v>21</v>
      </c>
      <c r="B26" s="30" t="s">
        <v>71</v>
      </c>
      <c r="C26" s="30"/>
      <c r="D26" s="30" t="s">
        <v>51</v>
      </c>
      <c r="E26" s="30" t="s">
        <v>52</v>
      </c>
      <c r="F26" s="30" t="s">
        <v>52</v>
      </c>
      <c r="G26" s="30"/>
      <c r="H26" s="282">
        <v>63202</v>
      </c>
      <c r="I26" s="131" t="s">
        <v>332</v>
      </c>
      <c r="J26" s="129" t="s">
        <v>191</v>
      </c>
      <c r="K26" s="30" t="s">
        <v>397</v>
      </c>
      <c r="L26" s="30"/>
      <c r="M26" s="30"/>
      <c r="N26" s="30"/>
      <c r="O26" s="30">
        <v>24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130"/>
      <c r="AB26" s="322"/>
    </row>
    <row r="27" spans="1:29" s="28" customFormat="1" ht="63.75" customHeight="1">
      <c r="A27" s="126">
        <v>22</v>
      </c>
      <c r="B27" s="30" t="s">
        <v>327</v>
      </c>
      <c r="C27" s="30"/>
      <c r="D27" s="30" t="s">
        <v>51</v>
      </c>
      <c r="E27" s="30" t="s">
        <v>52</v>
      </c>
      <c r="F27" s="30" t="s">
        <v>52</v>
      </c>
      <c r="G27" s="30">
        <v>2015</v>
      </c>
      <c r="H27" s="282">
        <v>112106</v>
      </c>
      <c r="I27" s="131" t="s">
        <v>332</v>
      </c>
      <c r="J27" s="129" t="s">
        <v>191</v>
      </c>
      <c r="K27" s="30" t="s">
        <v>329</v>
      </c>
      <c r="L27" s="30"/>
      <c r="M27" s="30"/>
      <c r="N27" s="30"/>
      <c r="O27" s="30">
        <v>25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130"/>
      <c r="AB27" s="322"/>
    </row>
    <row r="28" spans="1:29" s="28" customFormat="1" ht="63.75" customHeight="1">
      <c r="A28" s="120">
        <v>23</v>
      </c>
      <c r="B28" s="135" t="s">
        <v>423</v>
      </c>
      <c r="C28" s="135"/>
      <c r="D28" s="135" t="s">
        <v>51</v>
      </c>
      <c r="E28" s="135" t="s">
        <v>52</v>
      </c>
      <c r="F28" s="135" t="s">
        <v>52</v>
      </c>
      <c r="G28" s="135" t="s">
        <v>424</v>
      </c>
      <c r="H28" s="404">
        <v>22863.66</v>
      </c>
      <c r="I28" s="136" t="s">
        <v>332</v>
      </c>
      <c r="J28" s="137"/>
      <c r="K28" s="135" t="s">
        <v>425</v>
      </c>
      <c r="L28" s="135"/>
      <c r="M28" s="135"/>
      <c r="N28" s="121"/>
      <c r="O28" s="30">
        <v>26</v>
      </c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5"/>
      <c r="AB28" s="322"/>
    </row>
    <row r="29" spans="1:29" s="40" customFormat="1" ht="24.95" customHeight="1" thickBot="1">
      <c r="A29" s="434" t="s">
        <v>0</v>
      </c>
      <c r="B29" s="435"/>
      <c r="C29" s="435"/>
      <c r="D29" s="435"/>
      <c r="E29" s="435"/>
      <c r="F29" s="435"/>
      <c r="G29" s="35"/>
      <c r="H29" s="405">
        <f>SUM(H6:H28)</f>
        <v>5564620.2999999998</v>
      </c>
      <c r="I29" s="138"/>
      <c r="J29" s="139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9"/>
    </row>
    <row r="30" spans="1:29" s="27" customFormat="1" ht="24.95" customHeight="1" thickBot="1">
      <c r="A30" s="432" t="s">
        <v>95</v>
      </c>
      <c r="B30" s="433"/>
      <c r="C30" s="433"/>
      <c r="D30" s="433"/>
      <c r="E30" s="433"/>
      <c r="F30" s="433"/>
      <c r="G30" s="433"/>
      <c r="H30" s="433"/>
      <c r="I30" s="22"/>
      <c r="J30" s="22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25"/>
      <c r="X30" s="25"/>
      <c r="Y30" s="25"/>
      <c r="Z30" s="25"/>
      <c r="AA30" s="26"/>
      <c r="AB30" s="190"/>
    </row>
    <row r="31" spans="1:29" s="150" customFormat="1" ht="25.5">
      <c r="A31" s="144">
        <v>1</v>
      </c>
      <c r="B31" s="145" t="s">
        <v>99</v>
      </c>
      <c r="C31" s="145" t="s">
        <v>100</v>
      </c>
      <c r="D31" s="146" t="s">
        <v>51</v>
      </c>
      <c r="E31" s="146" t="s">
        <v>44</v>
      </c>
      <c r="F31" s="146" t="s">
        <v>44</v>
      </c>
      <c r="G31" s="428" t="s">
        <v>66</v>
      </c>
      <c r="H31" s="404">
        <v>9181.19</v>
      </c>
      <c r="I31" s="409" t="s">
        <v>332</v>
      </c>
      <c r="J31" s="148" t="s">
        <v>102</v>
      </c>
      <c r="K31" s="145" t="s">
        <v>103</v>
      </c>
      <c r="L31" s="145" t="s">
        <v>105</v>
      </c>
      <c r="M31" s="145" t="s">
        <v>106</v>
      </c>
      <c r="N31" s="145" t="s">
        <v>107</v>
      </c>
      <c r="O31" s="145">
        <v>1</v>
      </c>
      <c r="P31" s="145"/>
      <c r="Q31" s="145"/>
      <c r="R31" s="145" t="s">
        <v>185</v>
      </c>
      <c r="S31" s="145" t="s">
        <v>185</v>
      </c>
      <c r="T31" s="145" t="s">
        <v>185</v>
      </c>
      <c r="U31" s="145" t="s">
        <v>185</v>
      </c>
      <c r="V31" s="145" t="s">
        <v>185</v>
      </c>
      <c r="W31" s="145" t="s">
        <v>185</v>
      </c>
      <c r="X31" s="145"/>
      <c r="Y31" s="145"/>
      <c r="Z31" s="145"/>
      <c r="AA31" s="149"/>
    </row>
    <row r="32" spans="1:29" s="150" customFormat="1" ht="25.5">
      <c r="A32" s="151">
        <v>2</v>
      </c>
      <c r="B32" s="143" t="s">
        <v>101</v>
      </c>
      <c r="C32" s="143" t="s">
        <v>100</v>
      </c>
      <c r="D32" s="152" t="s">
        <v>51</v>
      </c>
      <c r="E32" s="152" t="s">
        <v>44</v>
      </c>
      <c r="F32" s="152" t="s">
        <v>44</v>
      </c>
      <c r="G32" s="429"/>
      <c r="H32" s="282">
        <v>200422.54</v>
      </c>
      <c r="I32" s="348" t="s">
        <v>332</v>
      </c>
      <c r="J32" s="153" t="s">
        <v>102</v>
      </c>
      <c r="K32" s="143" t="s">
        <v>104</v>
      </c>
      <c r="L32" s="143" t="s">
        <v>105</v>
      </c>
      <c r="M32" s="143" t="s">
        <v>106</v>
      </c>
      <c r="N32" s="143" t="s">
        <v>108</v>
      </c>
      <c r="O32" s="143">
        <v>2</v>
      </c>
      <c r="P32" s="143"/>
      <c r="Q32" s="143"/>
      <c r="R32" s="143" t="s">
        <v>185</v>
      </c>
      <c r="S32" s="143" t="s">
        <v>185</v>
      </c>
      <c r="T32" s="143" t="s">
        <v>185</v>
      </c>
      <c r="U32" s="143" t="s">
        <v>185</v>
      </c>
      <c r="V32" s="143" t="s">
        <v>185</v>
      </c>
      <c r="W32" s="143" t="s">
        <v>185</v>
      </c>
      <c r="X32" s="143"/>
      <c r="Y32" s="143"/>
      <c r="Z32" s="143"/>
      <c r="AA32" s="154"/>
      <c r="AC32" s="155"/>
    </row>
    <row r="33" spans="1:28" s="89" customFormat="1" ht="24.95" customHeight="1" thickBot="1">
      <c r="A33" s="450" t="s">
        <v>0</v>
      </c>
      <c r="B33" s="451" t="s">
        <v>0</v>
      </c>
      <c r="C33" s="451"/>
      <c r="D33" s="156"/>
      <c r="E33" s="156"/>
      <c r="F33" s="157"/>
      <c r="G33" s="158"/>
      <c r="H33" s="406">
        <f>SUM(H31:H32)</f>
        <v>209603.73</v>
      </c>
      <c r="I33" s="325"/>
      <c r="J33" s="325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9"/>
      <c r="AB33" s="326"/>
    </row>
    <row r="34" spans="1:28" s="27" customFormat="1" ht="24.95" customHeight="1" thickBot="1">
      <c r="A34" s="432" t="s">
        <v>387</v>
      </c>
      <c r="B34" s="433"/>
      <c r="C34" s="433"/>
      <c r="D34" s="433"/>
      <c r="E34" s="433"/>
      <c r="F34" s="433"/>
      <c r="G34" s="433"/>
      <c r="H34" s="433"/>
      <c r="I34" s="22"/>
      <c r="J34" s="22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25"/>
      <c r="X34" s="25"/>
      <c r="Y34" s="25"/>
      <c r="Z34" s="25"/>
      <c r="AA34" s="26"/>
      <c r="AB34" s="190"/>
    </row>
    <row r="35" spans="1:28" s="28" customFormat="1" ht="76.5">
      <c r="A35" s="120">
        <v>1</v>
      </c>
      <c r="B35" s="121" t="s">
        <v>119</v>
      </c>
      <c r="C35" s="121" t="s">
        <v>120</v>
      </c>
      <c r="D35" s="121" t="s">
        <v>111</v>
      </c>
      <c r="E35" s="121" t="s">
        <v>44</v>
      </c>
      <c r="F35" s="295" t="s">
        <v>44</v>
      </c>
      <c r="G35" s="121" t="s">
        <v>121</v>
      </c>
      <c r="H35" s="404">
        <v>43851</v>
      </c>
      <c r="I35" s="407" t="s">
        <v>332</v>
      </c>
      <c r="J35" s="122" t="s">
        <v>339</v>
      </c>
      <c r="K35" s="121" t="s">
        <v>292</v>
      </c>
      <c r="L35" s="121" t="s">
        <v>122</v>
      </c>
      <c r="M35" s="121" t="s">
        <v>293</v>
      </c>
      <c r="N35" s="121" t="s">
        <v>123</v>
      </c>
      <c r="O35" s="121">
        <v>1</v>
      </c>
      <c r="P35" s="121" t="s">
        <v>239</v>
      </c>
      <c r="Q35" s="121" t="s">
        <v>409</v>
      </c>
      <c r="R35" s="121" t="s">
        <v>124</v>
      </c>
      <c r="S35" s="121" t="s">
        <v>127</v>
      </c>
      <c r="T35" s="121" t="s">
        <v>125</v>
      </c>
      <c r="U35" s="121" t="s">
        <v>125</v>
      </c>
      <c r="V35" s="121" t="s">
        <v>126</v>
      </c>
      <c r="W35" s="121" t="s">
        <v>127</v>
      </c>
      <c r="X35" s="121">
        <v>507.62</v>
      </c>
      <c r="Y35" s="121">
        <v>2</v>
      </c>
      <c r="Z35" s="121" t="s">
        <v>51</v>
      </c>
      <c r="AA35" s="125" t="s">
        <v>52</v>
      </c>
      <c r="AB35" s="322"/>
    </row>
    <row r="36" spans="1:28" s="28" customFormat="1" ht="24.95" customHeight="1" thickBot="1">
      <c r="A36" s="434" t="s">
        <v>0</v>
      </c>
      <c r="B36" s="435"/>
      <c r="C36" s="435"/>
      <c r="D36" s="435"/>
      <c r="E36" s="435"/>
      <c r="F36" s="435"/>
      <c r="G36" s="35"/>
      <c r="H36" s="406">
        <f>SUM(H35)</f>
        <v>43851</v>
      </c>
      <c r="I36" s="327"/>
      <c r="J36" s="327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9"/>
      <c r="AB36" s="322"/>
    </row>
    <row r="37" spans="1:28" s="27" customFormat="1" ht="24.95" customHeight="1" thickBot="1">
      <c r="A37" s="432" t="s">
        <v>388</v>
      </c>
      <c r="B37" s="433"/>
      <c r="C37" s="433"/>
      <c r="D37" s="433"/>
      <c r="E37" s="433"/>
      <c r="F37" s="433"/>
      <c r="G37" s="433"/>
      <c r="H37" s="433"/>
      <c r="I37" s="22"/>
      <c r="J37" s="22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25"/>
      <c r="X37" s="25"/>
      <c r="Y37" s="25"/>
      <c r="Z37" s="25"/>
      <c r="AA37" s="26"/>
      <c r="AB37" s="190"/>
    </row>
    <row r="38" spans="1:28" s="310" customFormat="1" ht="38.25">
      <c r="A38" s="120">
        <v>1</v>
      </c>
      <c r="B38" s="121" t="s">
        <v>296</v>
      </c>
      <c r="C38" s="121"/>
      <c r="D38" s="121" t="s">
        <v>111</v>
      </c>
      <c r="E38" s="121" t="s">
        <v>44</v>
      </c>
      <c r="F38" s="121" t="s">
        <v>44</v>
      </c>
      <c r="G38" s="121">
        <v>2001</v>
      </c>
      <c r="H38" s="404">
        <v>73081</v>
      </c>
      <c r="I38" s="407" t="s">
        <v>332</v>
      </c>
      <c r="J38" s="122" t="s">
        <v>128</v>
      </c>
      <c r="K38" s="121" t="s">
        <v>129</v>
      </c>
      <c r="L38" s="135" t="s">
        <v>202</v>
      </c>
      <c r="M38" s="135"/>
      <c r="N38" s="135" t="s">
        <v>156</v>
      </c>
      <c r="O38" s="121">
        <v>1</v>
      </c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337"/>
    </row>
    <row r="39" spans="1:28" s="261" customFormat="1" ht="38.25">
      <c r="A39" s="281">
        <v>2</v>
      </c>
      <c r="B39" s="234" t="s">
        <v>297</v>
      </c>
      <c r="C39" s="234"/>
      <c r="D39" s="234" t="s">
        <v>111</v>
      </c>
      <c r="E39" s="234" t="s">
        <v>44</v>
      </c>
      <c r="F39" s="234" t="s">
        <v>44</v>
      </c>
      <c r="G39" s="234">
        <v>1977</v>
      </c>
      <c r="H39" s="282">
        <v>11295.04</v>
      </c>
      <c r="I39" s="245" t="s">
        <v>332</v>
      </c>
      <c r="J39" s="283" t="s">
        <v>128</v>
      </c>
      <c r="K39" s="234" t="s">
        <v>82</v>
      </c>
      <c r="L39" s="272" t="s">
        <v>105</v>
      </c>
      <c r="M39" s="272" t="s">
        <v>201</v>
      </c>
      <c r="N39" s="272" t="s">
        <v>156</v>
      </c>
      <c r="O39" s="234">
        <v>2</v>
      </c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84"/>
    </row>
    <row r="40" spans="1:28" s="261" customFormat="1" ht="38.25">
      <c r="A40" s="281">
        <v>3</v>
      </c>
      <c r="B40" s="234" t="s">
        <v>298</v>
      </c>
      <c r="C40" s="234"/>
      <c r="D40" s="234" t="s">
        <v>111</v>
      </c>
      <c r="E40" s="234" t="s">
        <v>44</v>
      </c>
      <c r="F40" s="234" t="s">
        <v>44</v>
      </c>
      <c r="G40" s="234">
        <v>1978</v>
      </c>
      <c r="H40" s="282">
        <v>1776.6</v>
      </c>
      <c r="I40" s="245" t="s">
        <v>332</v>
      </c>
      <c r="J40" s="283" t="s">
        <v>128</v>
      </c>
      <c r="K40" s="234" t="s">
        <v>83</v>
      </c>
      <c r="L40" s="272" t="s">
        <v>105</v>
      </c>
      <c r="M40" s="272" t="s">
        <v>201</v>
      </c>
      <c r="N40" s="272" t="s">
        <v>108</v>
      </c>
      <c r="O40" s="234">
        <v>3</v>
      </c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84"/>
    </row>
    <row r="41" spans="1:28" s="261" customFormat="1" ht="38.25">
      <c r="A41" s="281">
        <v>4</v>
      </c>
      <c r="B41" s="234" t="s">
        <v>299</v>
      </c>
      <c r="C41" s="234"/>
      <c r="D41" s="234" t="s">
        <v>111</v>
      </c>
      <c r="E41" s="234" t="s">
        <v>44</v>
      </c>
      <c r="F41" s="234" t="s">
        <v>44</v>
      </c>
      <c r="G41" s="234">
        <v>1967</v>
      </c>
      <c r="H41" s="282">
        <v>1271.3499999999999</v>
      </c>
      <c r="I41" s="245" t="s">
        <v>332</v>
      </c>
      <c r="J41" s="283" t="s">
        <v>128</v>
      </c>
      <c r="K41" s="234" t="s">
        <v>130</v>
      </c>
      <c r="L41" s="272" t="s">
        <v>200</v>
      </c>
      <c r="M41" s="272" t="s">
        <v>201</v>
      </c>
      <c r="N41" s="272" t="s">
        <v>108</v>
      </c>
      <c r="O41" s="234">
        <v>6</v>
      </c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84"/>
    </row>
    <row r="42" spans="1:28" s="261" customFormat="1" ht="38.25">
      <c r="A42" s="281">
        <v>5</v>
      </c>
      <c r="B42" s="234" t="s">
        <v>300</v>
      </c>
      <c r="C42" s="234"/>
      <c r="D42" s="234" t="s">
        <v>111</v>
      </c>
      <c r="E42" s="234" t="s">
        <v>44</v>
      </c>
      <c r="F42" s="234" t="s">
        <v>44</v>
      </c>
      <c r="G42" s="234">
        <v>1973</v>
      </c>
      <c r="H42" s="282">
        <v>782.32</v>
      </c>
      <c r="I42" s="245" t="s">
        <v>332</v>
      </c>
      <c r="J42" s="283" t="s">
        <v>128</v>
      </c>
      <c r="K42" s="234" t="s">
        <v>131</v>
      </c>
      <c r="L42" s="272" t="s">
        <v>105</v>
      </c>
      <c r="M42" s="272" t="s">
        <v>201</v>
      </c>
      <c r="N42" s="272" t="s">
        <v>108</v>
      </c>
      <c r="O42" s="234">
        <v>7</v>
      </c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84"/>
    </row>
    <row r="43" spans="1:28" s="261" customFormat="1" ht="38.25">
      <c r="A43" s="281">
        <v>6</v>
      </c>
      <c r="B43" s="234" t="s">
        <v>301</v>
      </c>
      <c r="C43" s="234"/>
      <c r="D43" s="234" t="s">
        <v>111</v>
      </c>
      <c r="E43" s="234" t="s">
        <v>44</v>
      </c>
      <c r="F43" s="234" t="s">
        <v>44</v>
      </c>
      <c r="G43" s="234">
        <v>1975</v>
      </c>
      <c r="H43" s="282">
        <v>12027.57</v>
      </c>
      <c r="I43" s="245" t="s">
        <v>332</v>
      </c>
      <c r="J43" s="283" t="s">
        <v>128</v>
      </c>
      <c r="K43" s="234" t="s">
        <v>132</v>
      </c>
      <c r="L43" s="272" t="s">
        <v>105</v>
      </c>
      <c r="M43" s="272" t="s">
        <v>201</v>
      </c>
      <c r="N43" s="272" t="s">
        <v>108</v>
      </c>
      <c r="O43" s="234">
        <v>8</v>
      </c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84"/>
    </row>
    <row r="44" spans="1:28" s="261" customFormat="1" ht="38.25">
      <c r="A44" s="281">
        <v>7</v>
      </c>
      <c r="B44" s="234" t="s">
        <v>302</v>
      </c>
      <c r="C44" s="234"/>
      <c r="D44" s="234" t="s">
        <v>111</v>
      </c>
      <c r="E44" s="234" t="s">
        <v>44</v>
      </c>
      <c r="F44" s="234" t="s">
        <v>44</v>
      </c>
      <c r="G44" s="234">
        <v>1999</v>
      </c>
      <c r="H44" s="282">
        <v>255432.51</v>
      </c>
      <c r="I44" s="408" t="s">
        <v>332</v>
      </c>
      <c r="J44" s="283" t="s">
        <v>133</v>
      </c>
      <c r="K44" s="234" t="s">
        <v>82</v>
      </c>
      <c r="L44" s="272" t="s">
        <v>105</v>
      </c>
      <c r="M44" s="272" t="s">
        <v>201</v>
      </c>
      <c r="N44" s="272" t="s">
        <v>203</v>
      </c>
      <c r="O44" s="234">
        <v>9</v>
      </c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84"/>
    </row>
    <row r="45" spans="1:28" s="261" customFormat="1" ht="51">
      <c r="A45" s="281">
        <v>8</v>
      </c>
      <c r="B45" s="234" t="s">
        <v>303</v>
      </c>
      <c r="C45" s="234"/>
      <c r="D45" s="234" t="s">
        <v>111</v>
      </c>
      <c r="E45" s="234" t="s">
        <v>44</v>
      </c>
      <c r="F45" s="234" t="s">
        <v>44</v>
      </c>
      <c r="G45" s="234">
        <v>1985</v>
      </c>
      <c r="H45" s="282">
        <v>72844</v>
      </c>
      <c r="I45" s="245" t="s">
        <v>332</v>
      </c>
      <c r="J45" s="283" t="s">
        <v>134</v>
      </c>
      <c r="K45" s="234" t="s">
        <v>82</v>
      </c>
      <c r="L45" s="272" t="s">
        <v>105</v>
      </c>
      <c r="M45" s="272" t="s">
        <v>201</v>
      </c>
      <c r="N45" s="272" t="s">
        <v>156</v>
      </c>
      <c r="O45" s="234">
        <v>10</v>
      </c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84"/>
    </row>
    <row r="46" spans="1:28" s="261" customFormat="1" ht="51">
      <c r="A46" s="281">
        <v>9</v>
      </c>
      <c r="B46" s="234" t="s">
        <v>304</v>
      </c>
      <c r="C46" s="234"/>
      <c r="D46" s="234" t="s">
        <v>111</v>
      </c>
      <c r="E46" s="234" t="s">
        <v>44</v>
      </c>
      <c r="F46" s="234" t="s">
        <v>44</v>
      </c>
      <c r="G46" s="234">
        <v>1985</v>
      </c>
      <c r="H46" s="282">
        <v>20640</v>
      </c>
      <c r="I46" s="245" t="s">
        <v>332</v>
      </c>
      <c r="J46" s="283" t="str">
        <f>J45</f>
        <v>gaśnica, hydrant, teren ogrodzony, budynek i bramy zamknięte na klucz, kraty w oknach, monitoring i alarm</v>
      </c>
      <c r="K46" s="234" t="s">
        <v>82</v>
      </c>
      <c r="L46" s="272" t="s">
        <v>105</v>
      </c>
      <c r="M46" s="272"/>
      <c r="N46" s="272" t="s">
        <v>156</v>
      </c>
      <c r="O46" s="234">
        <v>11</v>
      </c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84"/>
    </row>
    <row r="47" spans="1:28" s="261" customFormat="1" ht="51">
      <c r="A47" s="281">
        <v>10</v>
      </c>
      <c r="B47" s="234" t="s">
        <v>305</v>
      </c>
      <c r="C47" s="234"/>
      <c r="D47" s="234" t="s">
        <v>111</v>
      </c>
      <c r="E47" s="234" t="s">
        <v>44</v>
      </c>
      <c r="F47" s="234" t="s">
        <v>44</v>
      </c>
      <c r="G47" s="234">
        <v>1985</v>
      </c>
      <c r="H47" s="282">
        <v>430093</v>
      </c>
      <c r="I47" s="245" t="s">
        <v>332</v>
      </c>
      <c r="J47" s="283" t="str">
        <f>J46</f>
        <v>gaśnica, hydrant, teren ogrodzony, budynek i bramy zamknięte na klucz, kraty w oknach, monitoring i alarm</v>
      </c>
      <c r="K47" s="234" t="s">
        <v>82</v>
      </c>
      <c r="L47" s="272" t="s">
        <v>105</v>
      </c>
      <c r="M47" s="272" t="s">
        <v>201</v>
      </c>
      <c r="N47" s="272" t="s">
        <v>108</v>
      </c>
      <c r="O47" s="234">
        <v>12</v>
      </c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84"/>
    </row>
    <row r="48" spans="1:28" s="261" customFormat="1" ht="38.25">
      <c r="A48" s="281">
        <v>11</v>
      </c>
      <c r="B48" s="234" t="s">
        <v>306</v>
      </c>
      <c r="C48" s="234"/>
      <c r="D48" s="234" t="s">
        <v>111</v>
      </c>
      <c r="E48" s="234" t="s">
        <v>44</v>
      </c>
      <c r="F48" s="234" t="s">
        <v>44</v>
      </c>
      <c r="G48" s="234">
        <v>2006</v>
      </c>
      <c r="H48" s="282">
        <v>113638.61</v>
      </c>
      <c r="I48" s="245" t="s">
        <v>332</v>
      </c>
      <c r="J48" s="283" t="s">
        <v>133</v>
      </c>
      <c r="K48" s="234" t="s">
        <v>83</v>
      </c>
      <c r="L48" s="272" t="s">
        <v>105</v>
      </c>
      <c r="M48" s="272" t="s">
        <v>201</v>
      </c>
      <c r="N48" s="272" t="s">
        <v>204</v>
      </c>
      <c r="O48" s="234">
        <v>13</v>
      </c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84"/>
    </row>
    <row r="49" spans="1:28" s="279" customFormat="1" ht="24.95" customHeight="1" thickBot="1">
      <c r="A49" s="430" t="s">
        <v>10</v>
      </c>
      <c r="B49" s="431"/>
      <c r="C49" s="431"/>
      <c r="D49" s="275"/>
      <c r="E49" s="275"/>
      <c r="F49" s="276"/>
      <c r="G49" s="277"/>
      <c r="H49" s="405">
        <f>SUM(H38:H48)</f>
        <v>992882</v>
      </c>
      <c r="I49" s="328"/>
      <c r="J49" s="328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8"/>
      <c r="AB49" s="329"/>
    </row>
    <row r="50" spans="1:28" s="28" customFormat="1" ht="24.95" customHeight="1" thickBot="1">
      <c r="A50" s="432" t="s">
        <v>389</v>
      </c>
      <c r="B50" s="433"/>
      <c r="C50" s="433"/>
      <c r="D50" s="433"/>
      <c r="E50" s="433"/>
      <c r="F50" s="433"/>
      <c r="G50" s="433"/>
      <c r="H50" s="433"/>
      <c r="I50" s="22"/>
      <c r="J50" s="22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25"/>
      <c r="X50" s="25"/>
      <c r="Y50" s="25"/>
      <c r="Z50" s="25"/>
      <c r="AA50" s="26"/>
      <c r="AB50" s="322"/>
    </row>
    <row r="51" spans="1:28" s="261" customFormat="1" ht="51">
      <c r="A51" s="269">
        <v>1</v>
      </c>
      <c r="B51" s="270" t="s">
        <v>264</v>
      </c>
      <c r="C51" s="270" t="s">
        <v>141</v>
      </c>
      <c r="D51" s="270" t="s">
        <v>111</v>
      </c>
      <c r="E51" s="270" t="s">
        <v>44</v>
      </c>
      <c r="F51" s="270" t="s">
        <v>44</v>
      </c>
      <c r="G51" s="270">
        <v>1980</v>
      </c>
      <c r="H51" s="404">
        <v>49327</v>
      </c>
      <c r="I51" s="410" t="s">
        <v>332</v>
      </c>
      <c r="J51" s="271" t="s">
        <v>143</v>
      </c>
      <c r="K51" s="270" t="s">
        <v>142</v>
      </c>
      <c r="L51" s="272" t="s">
        <v>377</v>
      </c>
      <c r="M51" s="272" t="s">
        <v>263</v>
      </c>
      <c r="N51" s="272" t="s">
        <v>378</v>
      </c>
      <c r="O51" s="273">
        <v>1</v>
      </c>
      <c r="P51" s="273" t="s">
        <v>310</v>
      </c>
      <c r="Q51" s="273" t="s">
        <v>126</v>
      </c>
      <c r="R51" s="270" t="s">
        <v>185</v>
      </c>
      <c r="S51" s="270" t="s">
        <v>185</v>
      </c>
      <c r="T51" s="270" t="s">
        <v>185</v>
      </c>
      <c r="U51" s="270" t="s">
        <v>185</v>
      </c>
      <c r="V51" s="270" t="s">
        <v>126</v>
      </c>
      <c r="W51" s="270" t="s">
        <v>185</v>
      </c>
      <c r="X51" s="273" t="s">
        <v>311</v>
      </c>
      <c r="Y51" s="273">
        <v>2</v>
      </c>
      <c r="Z51" s="273" t="s">
        <v>111</v>
      </c>
      <c r="AA51" s="274" t="s">
        <v>44</v>
      </c>
    </row>
    <row r="52" spans="1:28" s="279" customFormat="1" ht="24.95" customHeight="1" thickBot="1">
      <c r="A52" s="430" t="s">
        <v>10</v>
      </c>
      <c r="B52" s="431"/>
      <c r="C52" s="431"/>
      <c r="D52" s="275"/>
      <c r="E52" s="275"/>
      <c r="F52" s="276"/>
      <c r="G52" s="277"/>
      <c r="H52" s="406">
        <f>SUM(H51)</f>
        <v>49327</v>
      </c>
      <c r="I52" s="330"/>
      <c r="J52" s="330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8"/>
      <c r="AB52" s="329"/>
    </row>
    <row r="53" spans="1:28" s="21" customFormat="1" ht="24.95" customHeight="1" thickBot="1">
      <c r="A53" s="436" t="s">
        <v>390</v>
      </c>
      <c r="B53" s="437"/>
      <c r="C53" s="437"/>
      <c r="D53" s="437"/>
      <c r="E53" s="437"/>
      <c r="F53" s="437"/>
      <c r="G53" s="437"/>
      <c r="H53" s="437"/>
      <c r="I53" s="312"/>
      <c r="J53" s="313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14"/>
      <c r="X53" s="314"/>
      <c r="Y53" s="314"/>
      <c r="Z53" s="314"/>
      <c r="AA53" s="315"/>
      <c r="AB53" s="332"/>
    </row>
    <row r="54" spans="1:28" s="310" customFormat="1" ht="24.95" customHeight="1">
      <c r="A54" s="338">
        <v>1</v>
      </c>
      <c r="B54" s="339" t="s">
        <v>161</v>
      </c>
      <c r="C54" s="339" t="s">
        <v>348</v>
      </c>
      <c r="D54" s="340" t="s">
        <v>111</v>
      </c>
      <c r="E54" s="340" t="s">
        <v>44</v>
      </c>
      <c r="F54" s="340" t="s">
        <v>44</v>
      </c>
      <c r="G54" s="341">
        <v>1983</v>
      </c>
      <c r="H54" s="413">
        <v>176576.7</v>
      </c>
      <c r="I54" s="411" t="s">
        <v>332</v>
      </c>
      <c r="J54" s="339" t="s">
        <v>190</v>
      </c>
      <c r="K54" s="342" t="s">
        <v>247</v>
      </c>
      <c r="L54" s="342"/>
      <c r="M54" s="342"/>
      <c r="N54" s="342" t="s">
        <v>165</v>
      </c>
      <c r="O54" s="339">
        <v>1</v>
      </c>
      <c r="P54" s="339" t="s">
        <v>350</v>
      </c>
      <c r="Q54" s="342"/>
      <c r="R54" s="342"/>
      <c r="S54" s="339" t="s">
        <v>185</v>
      </c>
      <c r="T54" s="339" t="s">
        <v>185</v>
      </c>
      <c r="U54" s="342"/>
      <c r="V54" s="339" t="s">
        <v>185</v>
      </c>
      <c r="W54" s="339" t="s">
        <v>127</v>
      </c>
      <c r="X54" s="342"/>
      <c r="Y54" s="342"/>
      <c r="Z54" s="339" t="s">
        <v>111</v>
      </c>
      <c r="AA54" s="343" t="s">
        <v>44</v>
      </c>
    </row>
    <row r="55" spans="1:28" s="310" customFormat="1" ht="24.95" customHeight="1">
      <c r="A55" s="126">
        <v>2</v>
      </c>
      <c r="B55" s="30" t="s">
        <v>162</v>
      </c>
      <c r="C55" s="30" t="s">
        <v>348</v>
      </c>
      <c r="D55" s="43" t="s">
        <v>111</v>
      </c>
      <c r="E55" s="43" t="s">
        <v>44</v>
      </c>
      <c r="F55" s="43" t="s">
        <v>44</v>
      </c>
      <c r="G55" s="30">
        <v>1958</v>
      </c>
      <c r="H55" s="414">
        <v>1098433.03</v>
      </c>
      <c r="I55" s="412" t="s">
        <v>332</v>
      </c>
      <c r="J55" s="30" t="s">
        <v>349</v>
      </c>
      <c r="K55" s="132" t="s">
        <v>247</v>
      </c>
      <c r="L55" s="132"/>
      <c r="M55" s="132"/>
      <c r="N55" s="132" t="s">
        <v>165</v>
      </c>
      <c r="O55" s="30">
        <v>2</v>
      </c>
      <c r="P55" s="30" t="s">
        <v>351</v>
      </c>
      <c r="Q55" s="132"/>
      <c r="R55" s="132"/>
      <c r="S55" s="30" t="s">
        <v>185</v>
      </c>
      <c r="T55" s="30" t="s">
        <v>185</v>
      </c>
      <c r="U55" s="132"/>
      <c r="V55" s="30" t="s">
        <v>185</v>
      </c>
      <c r="W55" s="30" t="s">
        <v>127</v>
      </c>
      <c r="X55" s="132"/>
      <c r="Y55" s="132">
        <v>2</v>
      </c>
      <c r="Z55" s="30" t="s">
        <v>111</v>
      </c>
      <c r="AA55" s="130" t="s">
        <v>44</v>
      </c>
    </row>
    <row r="56" spans="1:28" s="310" customFormat="1" ht="24.95" customHeight="1">
      <c r="A56" s="126">
        <v>3</v>
      </c>
      <c r="B56" s="30" t="s">
        <v>163</v>
      </c>
      <c r="C56" s="30" t="s">
        <v>348</v>
      </c>
      <c r="D56" s="43" t="s">
        <v>111</v>
      </c>
      <c r="E56" s="43" t="s">
        <v>44</v>
      </c>
      <c r="F56" s="43" t="s">
        <v>136</v>
      </c>
      <c r="G56" s="30" t="s">
        <v>57</v>
      </c>
      <c r="H56" s="414">
        <v>64674</v>
      </c>
      <c r="I56" s="412" t="s">
        <v>332</v>
      </c>
      <c r="J56" s="30" t="s">
        <v>190</v>
      </c>
      <c r="K56" s="132" t="s">
        <v>247</v>
      </c>
      <c r="L56" s="132"/>
      <c r="M56" s="132"/>
      <c r="N56" s="132" t="s">
        <v>165</v>
      </c>
      <c r="O56" s="30">
        <v>3</v>
      </c>
      <c r="P56" s="30" t="s">
        <v>352</v>
      </c>
      <c r="Q56" s="132"/>
      <c r="R56" s="132"/>
      <c r="S56" s="30" t="s">
        <v>185</v>
      </c>
      <c r="T56" s="30" t="s">
        <v>185</v>
      </c>
      <c r="U56" s="132"/>
      <c r="V56" s="30" t="s">
        <v>185</v>
      </c>
      <c r="W56" s="30" t="s">
        <v>127</v>
      </c>
      <c r="X56" s="132"/>
      <c r="Y56" s="132"/>
      <c r="Z56" s="30"/>
      <c r="AA56" s="130" t="s">
        <v>44</v>
      </c>
    </row>
    <row r="57" spans="1:28" s="310" customFormat="1" ht="24.95" customHeight="1">
      <c r="A57" s="126">
        <v>4</v>
      </c>
      <c r="B57" s="30" t="s">
        <v>164</v>
      </c>
      <c r="C57" s="30"/>
      <c r="D57" s="43" t="s">
        <v>111</v>
      </c>
      <c r="E57" s="43" t="s">
        <v>44</v>
      </c>
      <c r="F57" s="43" t="s">
        <v>44</v>
      </c>
      <c r="G57" s="30">
        <v>1983</v>
      </c>
      <c r="H57" s="414">
        <v>5090.6000000000004</v>
      </c>
      <c r="I57" s="412" t="s">
        <v>332</v>
      </c>
      <c r="J57" s="30" t="s">
        <v>190</v>
      </c>
      <c r="K57" s="132" t="s">
        <v>247</v>
      </c>
      <c r="L57" s="132"/>
      <c r="M57" s="132"/>
      <c r="N57" s="132"/>
      <c r="O57" s="30">
        <v>5</v>
      </c>
      <c r="P57" s="30" t="s">
        <v>353</v>
      </c>
      <c r="Q57" s="132"/>
      <c r="R57" s="132"/>
      <c r="S57" s="30" t="s">
        <v>185</v>
      </c>
      <c r="T57" s="30" t="s">
        <v>185</v>
      </c>
      <c r="U57" s="132"/>
      <c r="V57" s="30" t="s">
        <v>185</v>
      </c>
      <c r="W57" s="30" t="s">
        <v>127</v>
      </c>
      <c r="X57" s="132"/>
      <c r="Y57" s="132"/>
      <c r="Z57" s="30"/>
      <c r="AA57" s="130" t="s">
        <v>44</v>
      </c>
    </row>
    <row r="58" spans="1:28" s="150" customFormat="1" ht="24.95" customHeight="1">
      <c r="A58" s="151">
        <v>5</v>
      </c>
      <c r="B58" s="143" t="s">
        <v>284</v>
      </c>
      <c r="C58" s="344"/>
      <c r="D58" s="345"/>
      <c r="E58" s="345"/>
      <c r="F58" s="345"/>
      <c r="G58" s="143"/>
      <c r="H58" s="414">
        <v>19205.509999999998</v>
      </c>
      <c r="I58" s="348" t="s">
        <v>332</v>
      </c>
      <c r="J58" s="153"/>
      <c r="K58" s="143" t="s">
        <v>82</v>
      </c>
      <c r="L58" s="143"/>
      <c r="M58" s="143"/>
      <c r="N58" s="143"/>
      <c r="O58" s="143">
        <v>6</v>
      </c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54"/>
    </row>
    <row r="59" spans="1:28" s="150" customFormat="1" ht="24.95" customHeight="1">
      <c r="A59" s="151">
        <v>6</v>
      </c>
      <c r="B59" s="143" t="s">
        <v>432</v>
      </c>
      <c r="C59" s="344"/>
      <c r="D59" s="345"/>
      <c r="E59" s="345"/>
      <c r="F59" s="345"/>
      <c r="G59" s="143">
        <v>2018</v>
      </c>
      <c r="H59" s="414">
        <v>19000</v>
      </c>
      <c r="I59" s="348" t="s">
        <v>332</v>
      </c>
      <c r="J59" s="15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54"/>
    </row>
    <row r="60" spans="1:28" s="150" customFormat="1" ht="63.75">
      <c r="A60" s="151">
        <v>7</v>
      </c>
      <c r="B60" s="143" t="s">
        <v>110</v>
      </c>
      <c r="C60" s="143"/>
      <c r="D60" s="143" t="s">
        <v>111</v>
      </c>
      <c r="E60" s="307" t="s">
        <v>44</v>
      </c>
      <c r="F60" s="143" t="s">
        <v>44</v>
      </c>
      <c r="G60" s="143">
        <v>2006</v>
      </c>
      <c r="H60" s="282">
        <v>3017306.2</v>
      </c>
      <c r="I60" s="348" t="s">
        <v>332</v>
      </c>
      <c r="J60" s="153" t="s">
        <v>114</v>
      </c>
      <c r="K60" s="143" t="s">
        <v>115</v>
      </c>
      <c r="L60" s="143" t="s">
        <v>207</v>
      </c>
      <c r="M60" s="143" t="s">
        <v>205</v>
      </c>
      <c r="N60" s="143" t="s">
        <v>206</v>
      </c>
      <c r="O60" s="143">
        <v>27</v>
      </c>
      <c r="P60" s="143"/>
      <c r="Q60" s="143"/>
      <c r="R60" s="143" t="s">
        <v>198</v>
      </c>
      <c r="S60" s="143" t="s">
        <v>198</v>
      </c>
      <c r="T60" s="143" t="s">
        <v>198</v>
      </c>
      <c r="U60" s="143" t="s">
        <v>198</v>
      </c>
      <c r="V60" s="143" t="s">
        <v>198</v>
      </c>
      <c r="W60" s="143" t="s">
        <v>198</v>
      </c>
      <c r="X60" s="143"/>
      <c r="Y60" s="143"/>
      <c r="Z60" s="143"/>
      <c r="AA60" s="154"/>
    </row>
    <row r="61" spans="1:28" s="150" customFormat="1" ht="25.5">
      <c r="A61" s="151">
        <v>8</v>
      </c>
      <c r="B61" s="143" t="s">
        <v>112</v>
      </c>
      <c r="C61" s="143"/>
      <c r="D61" s="143" t="s">
        <v>111</v>
      </c>
      <c r="E61" s="307" t="s">
        <v>44</v>
      </c>
      <c r="F61" s="143" t="s">
        <v>44</v>
      </c>
      <c r="G61" s="143">
        <v>2011</v>
      </c>
      <c r="H61" s="282">
        <v>1150749.94</v>
      </c>
      <c r="I61" s="348" t="s">
        <v>332</v>
      </c>
      <c r="J61" s="153" t="s">
        <v>114</v>
      </c>
      <c r="K61" s="143" t="s">
        <v>115</v>
      </c>
      <c r="L61" s="143"/>
      <c r="M61" s="143"/>
      <c r="N61" s="143"/>
      <c r="O61" s="143">
        <v>28</v>
      </c>
      <c r="P61" s="143"/>
      <c r="Q61" s="143"/>
      <c r="R61" s="143" t="s">
        <v>198</v>
      </c>
      <c r="S61" s="143" t="s">
        <v>198</v>
      </c>
      <c r="T61" s="143" t="s">
        <v>198</v>
      </c>
      <c r="U61" s="143" t="s">
        <v>198</v>
      </c>
      <c r="V61" s="143" t="s">
        <v>198</v>
      </c>
      <c r="W61" s="143" t="s">
        <v>198</v>
      </c>
      <c r="X61" s="143"/>
      <c r="Y61" s="143"/>
      <c r="Z61" s="143"/>
      <c r="AA61" s="154"/>
    </row>
    <row r="62" spans="1:28" s="150" customFormat="1" ht="25.5">
      <c r="A62" s="151">
        <v>9</v>
      </c>
      <c r="B62" s="143" t="s">
        <v>113</v>
      </c>
      <c r="C62" s="143"/>
      <c r="D62" s="143" t="s">
        <v>111</v>
      </c>
      <c r="E62" s="143" t="s">
        <v>44</v>
      </c>
      <c r="F62" s="143" t="s">
        <v>44</v>
      </c>
      <c r="G62" s="143">
        <v>2006</v>
      </c>
      <c r="H62" s="282">
        <v>101198.27</v>
      </c>
      <c r="I62" s="348" t="s">
        <v>332</v>
      </c>
      <c r="J62" s="143"/>
      <c r="K62" s="143" t="s">
        <v>115</v>
      </c>
      <c r="L62" s="143"/>
      <c r="M62" s="143"/>
      <c r="N62" s="143"/>
      <c r="O62" s="143">
        <v>29</v>
      </c>
      <c r="P62" s="143"/>
      <c r="Q62" s="143"/>
      <c r="R62" s="143" t="s">
        <v>198</v>
      </c>
      <c r="S62" s="143" t="s">
        <v>198</v>
      </c>
      <c r="T62" s="143" t="s">
        <v>198</v>
      </c>
      <c r="U62" s="143" t="s">
        <v>198</v>
      </c>
      <c r="V62" s="143" t="s">
        <v>198</v>
      </c>
      <c r="W62" s="143" t="s">
        <v>198</v>
      </c>
      <c r="X62" s="143"/>
      <c r="Y62" s="143"/>
      <c r="Z62" s="143"/>
      <c r="AA62" s="154"/>
    </row>
    <row r="63" spans="1:28" s="40" customFormat="1" ht="24.95" customHeight="1" thickBot="1">
      <c r="A63" s="452" t="s">
        <v>10</v>
      </c>
      <c r="B63" s="445"/>
      <c r="C63" s="445"/>
      <c r="D63" s="60"/>
      <c r="E63" s="60"/>
      <c r="F63" s="67"/>
      <c r="G63" s="36"/>
      <c r="H63" s="415">
        <f>SUM(H54:H62)</f>
        <v>5652234.25</v>
      </c>
      <c r="I63" s="68"/>
      <c r="J63" s="68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44"/>
    </row>
    <row r="64" spans="1:28" s="28" customFormat="1" ht="24.95" customHeight="1" thickBot="1">
      <c r="A64" s="454" t="s">
        <v>391</v>
      </c>
      <c r="B64" s="455"/>
      <c r="C64" s="455"/>
      <c r="D64" s="455"/>
      <c r="E64" s="455"/>
      <c r="F64" s="455"/>
      <c r="G64" s="455"/>
      <c r="H64" s="455"/>
      <c r="I64" s="316"/>
      <c r="J64" s="316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17"/>
      <c r="X64" s="317"/>
      <c r="Y64" s="317"/>
      <c r="Z64" s="317"/>
      <c r="AA64" s="318"/>
      <c r="AB64" s="322"/>
    </row>
    <row r="65" spans="1:28" s="310" customFormat="1" ht="63.75">
      <c r="A65" s="120">
        <v>1</v>
      </c>
      <c r="B65" s="121" t="s">
        <v>169</v>
      </c>
      <c r="C65" s="121" t="s">
        <v>170</v>
      </c>
      <c r="D65" s="121" t="s">
        <v>111</v>
      </c>
      <c r="E65" s="295" t="s">
        <v>44</v>
      </c>
      <c r="F65" s="295" t="s">
        <v>44</v>
      </c>
      <c r="G65" s="192">
        <v>1965</v>
      </c>
      <c r="H65" s="416">
        <v>776972.36</v>
      </c>
      <c r="I65" s="407" t="s">
        <v>332</v>
      </c>
      <c r="J65" s="135" t="s">
        <v>370</v>
      </c>
      <c r="K65" s="135" t="s">
        <v>171</v>
      </c>
      <c r="L65" s="135" t="s">
        <v>172</v>
      </c>
      <c r="M65" s="135" t="s">
        <v>173</v>
      </c>
      <c r="N65" s="135" t="s">
        <v>174</v>
      </c>
      <c r="O65" s="135">
        <v>1</v>
      </c>
      <c r="P65" s="346" t="s">
        <v>355</v>
      </c>
      <c r="Q65" s="121"/>
      <c r="R65" s="121" t="s">
        <v>185</v>
      </c>
      <c r="S65" s="121" t="s">
        <v>175</v>
      </c>
      <c r="T65" s="121" t="s">
        <v>185</v>
      </c>
      <c r="U65" s="121" t="s">
        <v>125</v>
      </c>
      <c r="V65" s="121" t="s">
        <v>135</v>
      </c>
      <c r="W65" s="121" t="s">
        <v>127</v>
      </c>
      <c r="X65" s="135">
        <v>1330</v>
      </c>
      <c r="Y65" s="135">
        <v>2</v>
      </c>
      <c r="Z65" s="135" t="s">
        <v>248</v>
      </c>
      <c r="AA65" s="337" t="s">
        <v>44</v>
      </c>
    </row>
    <row r="66" spans="1:28" s="150" customFormat="1" ht="24.95" customHeight="1">
      <c r="A66" s="151">
        <v>2</v>
      </c>
      <c r="B66" s="143" t="s">
        <v>284</v>
      </c>
      <c r="C66" s="143"/>
      <c r="D66" s="143"/>
      <c r="E66" s="345"/>
      <c r="F66" s="152"/>
      <c r="G66" s="347"/>
      <c r="H66" s="414">
        <v>28812.31</v>
      </c>
      <c r="I66" s="348" t="s">
        <v>332</v>
      </c>
      <c r="J66" s="348"/>
      <c r="K66" s="143"/>
      <c r="L66" s="143"/>
      <c r="M66" s="143"/>
      <c r="N66" s="143"/>
      <c r="O66" s="143">
        <v>2</v>
      </c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54"/>
    </row>
    <row r="67" spans="1:28" s="150" customFormat="1" ht="24.95" customHeight="1">
      <c r="A67" s="349">
        <v>3</v>
      </c>
      <c r="B67" s="158" t="s">
        <v>433</v>
      </c>
      <c r="C67" s="158"/>
      <c r="D67" s="158"/>
      <c r="E67" s="350"/>
      <c r="F67" s="180"/>
      <c r="G67" s="351">
        <v>2018</v>
      </c>
      <c r="H67" s="417">
        <v>321622.95</v>
      </c>
      <c r="I67" s="325"/>
      <c r="J67" s="352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9"/>
    </row>
    <row r="68" spans="1:28" s="28" customFormat="1" ht="24.95" customHeight="1" thickBot="1">
      <c r="A68" s="34"/>
      <c r="B68" s="435" t="s">
        <v>0</v>
      </c>
      <c r="C68" s="435"/>
      <c r="D68" s="41"/>
      <c r="E68" s="41"/>
      <c r="F68" s="42"/>
      <c r="G68" s="35"/>
      <c r="H68" s="418">
        <f>SUM(H65:H67)</f>
        <v>1127407.6200000001</v>
      </c>
      <c r="I68" s="139"/>
      <c r="J68" s="13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9"/>
      <c r="AB68" s="322"/>
    </row>
    <row r="69" spans="1:28" s="28" customFormat="1" ht="24.95" customHeight="1" thickBot="1">
      <c r="A69" s="432" t="s">
        <v>392</v>
      </c>
      <c r="B69" s="433"/>
      <c r="C69" s="433"/>
      <c r="D69" s="433"/>
      <c r="E69" s="433"/>
      <c r="F69" s="433"/>
      <c r="G69" s="433"/>
      <c r="H69" s="433"/>
      <c r="I69" s="22"/>
      <c r="J69" s="22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25"/>
      <c r="X69" s="25"/>
      <c r="Y69" s="25"/>
      <c r="Z69" s="25"/>
      <c r="AA69" s="26"/>
      <c r="AB69" s="322"/>
    </row>
    <row r="70" spans="1:28" s="310" customFormat="1" ht="38.25">
      <c r="A70" s="120">
        <v>1</v>
      </c>
      <c r="B70" s="121" t="s">
        <v>145</v>
      </c>
      <c r="C70" s="121" t="s">
        <v>100</v>
      </c>
      <c r="D70" s="121" t="s">
        <v>51</v>
      </c>
      <c r="E70" s="354" t="s">
        <v>52</v>
      </c>
      <c r="F70" s="354" t="s">
        <v>52</v>
      </c>
      <c r="G70" s="121">
        <v>1925</v>
      </c>
      <c r="H70" s="416">
        <v>376569.77</v>
      </c>
      <c r="I70" s="407" t="s">
        <v>332</v>
      </c>
      <c r="J70" s="124" t="s">
        <v>190</v>
      </c>
      <c r="K70" s="124" t="s">
        <v>252</v>
      </c>
      <c r="L70" s="121" t="s">
        <v>105</v>
      </c>
      <c r="M70" s="121" t="s">
        <v>154</v>
      </c>
      <c r="N70" s="121" t="s">
        <v>107</v>
      </c>
      <c r="O70" s="121">
        <v>1</v>
      </c>
      <c r="P70" s="121" t="s">
        <v>253</v>
      </c>
      <c r="Q70" s="121" t="s">
        <v>414</v>
      </c>
      <c r="R70" s="121" t="s">
        <v>198</v>
      </c>
      <c r="S70" s="121" t="s">
        <v>198</v>
      </c>
      <c r="T70" s="121" t="s">
        <v>125</v>
      </c>
      <c r="U70" s="121" t="s">
        <v>125</v>
      </c>
      <c r="V70" s="121" t="s">
        <v>44</v>
      </c>
      <c r="W70" s="121" t="s">
        <v>125</v>
      </c>
      <c r="X70" s="135"/>
      <c r="Y70" s="135">
        <v>1</v>
      </c>
      <c r="Z70" s="135" t="s">
        <v>52</v>
      </c>
      <c r="AA70" s="337" t="s">
        <v>52</v>
      </c>
    </row>
    <row r="71" spans="1:28" s="310" customFormat="1" ht="38.25">
      <c r="A71" s="126">
        <v>2</v>
      </c>
      <c r="B71" s="30" t="s">
        <v>146</v>
      </c>
      <c r="C71" s="30" t="s">
        <v>100</v>
      </c>
      <c r="D71" s="30" t="s">
        <v>51</v>
      </c>
      <c r="E71" s="355" t="s">
        <v>52</v>
      </c>
      <c r="F71" s="355" t="s">
        <v>52</v>
      </c>
      <c r="G71" s="30"/>
      <c r="H71" s="414">
        <v>396654.2</v>
      </c>
      <c r="I71" s="412" t="s">
        <v>332</v>
      </c>
      <c r="J71" s="129" t="s">
        <v>190</v>
      </c>
      <c r="K71" s="129" t="s">
        <v>255</v>
      </c>
      <c r="L71" s="30" t="s">
        <v>105</v>
      </c>
      <c r="M71" s="30" t="s">
        <v>154</v>
      </c>
      <c r="N71" s="30" t="s">
        <v>155</v>
      </c>
      <c r="O71" s="30">
        <v>2</v>
      </c>
      <c r="P71" s="30" t="s">
        <v>253</v>
      </c>
      <c r="Q71" s="30" t="s">
        <v>416</v>
      </c>
      <c r="R71" s="30" t="s">
        <v>198</v>
      </c>
      <c r="S71" s="30" t="s">
        <v>198</v>
      </c>
      <c r="T71" s="30" t="s">
        <v>125</v>
      </c>
      <c r="U71" s="30" t="s">
        <v>125</v>
      </c>
      <c r="V71" s="30" t="s">
        <v>126</v>
      </c>
      <c r="W71" s="30" t="s">
        <v>125</v>
      </c>
      <c r="X71" s="132"/>
      <c r="Y71" s="132">
        <v>1</v>
      </c>
      <c r="Z71" s="132" t="s">
        <v>52</v>
      </c>
      <c r="AA71" s="133" t="s">
        <v>52</v>
      </c>
    </row>
    <row r="72" spans="1:28" s="310" customFormat="1" ht="25.5">
      <c r="A72" s="126">
        <v>3</v>
      </c>
      <c r="B72" s="30" t="s">
        <v>256</v>
      </c>
      <c r="C72" s="30" t="s">
        <v>100</v>
      </c>
      <c r="D72" s="30" t="s">
        <v>51</v>
      </c>
      <c r="E72" s="355" t="s">
        <v>52</v>
      </c>
      <c r="F72" s="355" t="s">
        <v>52</v>
      </c>
      <c r="G72" s="30">
        <v>2009</v>
      </c>
      <c r="H72" s="414">
        <v>123068.66</v>
      </c>
      <c r="I72" s="412" t="s">
        <v>332</v>
      </c>
      <c r="J72" s="129" t="s">
        <v>190</v>
      </c>
      <c r="K72" s="129" t="s">
        <v>152</v>
      </c>
      <c r="L72" s="30" t="s">
        <v>156</v>
      </c>
      <c r="M72" s="30" t="s">
        <v>156</v>
      </c>
      <c r="N72" s="30" t="s">
        <v>156</v>
      </c>
      <c r="O72" s="121">
        <v>3</v>
      </c>
      <c r="P72" s="30" t="s">
        <v>253</v>
      </c>
      <c r="Q72" s="30" t="s">
        <v>384</v>
      </c>
      <c r="R72" s="30" t="s">
        <v>198</v>
      </c>
      <c r="S72" s="30" t="s">
        <v>198</v>
      </c>
      <c r="T72" s="30" t="s">
        <v>125</v>
      </c>
      <c r="U72" s="30" t="s">
        <v>125</v>
      </c>
      <c r="V72" s="30" t="s">
        <v>126</v>
      </c>
      <c r="W72" s="30" t="s">
        <v>125</v>
      </c>
      <c r="X72" s="132"/>
      <c r="Y72" s="132">
        <v>1</v>
      </c>
      <c r="Z72" s="132" t="s">
        <v>52</v>
      </c>
      <c r="AA72" s="133" t="s">
        <v>52</v>
      </c>
    </row>
    <row r="73" spans="1:28" s="310" customFormat="1" ht="25.5">
      <c r="A73" s="126">
        <v>4</v>
      </c>
      <c r="B73" s="30" t="s">
        <v>147</v>
      </c>
      <c r="C73" s="30" t="s">
        <v>100</v>
      </c>
      <c r="D73" s="30" t="s">
        <v>51</v>
      </c>
      <c r="E73" s="355" t="s">
        <v>52</v>
      </c>
      <c r="F73" s="355" t="s">
        <v>52</v>
      </c>
      <c r="G73" s="30"/>
      <c r="H73" s="414">
        <v>21970.66</v>
      </c>
      <c r="I73" s="412" t="s">
        <v>332</v>
      </c>
      <c r="J73" s="129" t="s">
        <v>190</v>
      </c>
      <c r="K73" s="129" t="s">
        <v>257</v>
      </c>
      <c r="L73" s="30" t="s">
        <v>105</v>
      </c>
      <c r="M73" s="30" t="s">
        <v>157</v>
      </c>
      <c r="N73" s="30" t="s">
        <v>158</v>
      </c>
      <c r="O73" s="30">
        <v>4</v>
      </c>
      <c r="P73" s="30" t="s">
        <v>253</v>
      </c>
      <c r="Q73" s="30" t="s">
        <v>385</v>
      </c>
      <c r="R73" s="30" t="s">
        <v>198</v>
      </c>
      <c r="S73" s="30" t="s">
        <v>198</v>
      </c>
      <c r="T73" s="30" t="s">
        <v>125</v>
      </c>
      <c r="U73" s="30" t="s">
        <v>125</v>
      </c>
      <c r="V73" s="30" t="s">
        <v>126</v>
      </c>
      <c r="W73" s="30" t="s">
        <v>125</v>
      </c>
      <c r="X73" s="132"/>
      <c r="Y73" s="132">
        <v>1</v>
      </c>
      <c r="Z73" s="132" t="s">
        <v>52</v>
      </c>
      <c r="AA73" s="133"/>
    </row>
    <row r="74" spans="1:28" s="310" customFormat="1" ht="25.5">
      <c r="A74" s="126">
        <v>5</v>
      </c>
      <c r="B74" s="30" t="s">
        <v>148</v>
      </c>
      <c r="C74" s="30" t="s">
        <v>100</v>
      </c>
      <c r="D74" s="30" t="s">
        <v>51</v>
      </c>
      <c r="E74" s="355" t="s">
        <v>52</v>
      </c>
      <c r="F74" s="355" t="s">
        <v>52</v>
      </c>
      <c r="G74" s="30"/>
      <c r="H74" s="414">
        <v>47835.92</v>
      </c>
      <c r="I74" s="412" t="s">
        <v>332</v>
      </c>
      <c r="J74" s="129" t="s">
        <v>190</v>
      </c>
      <c r="K74" s="129" t="s">
        <v>258</v>
      </c>
      <c r="L74" s="30" t="s">
        <v>105</v>
      </c>
      <c r="M74" s="30" t="s">
        <v>259</v>
      </c>
      <c r="N74" s="30" t="s">
        <v>159</v>
      </c>
      <c r="O74" s="121">
        <v>5</v>
      </c>
      <c r="P74" s="30" t="s">
        <v>253</v>
      </c>
      <c r="Q74" s="30" t="s">
        <v>384</v>
      </c>
      <c r="R74" s="30" t="s">
        <v>198</v>
      </c>
      <c r="S74" s="30" t="s">
        <v>198</v>
      </c>
      <c r="T74" s="30" t="s">
        <v>125</v>
      </c>
      <c r="U74" s="30" t="s">
        <v>125</v>
      </c>
      <c r="V74" s="30" t="s">
        <v>126</v>
      </c>
      <c r="W74" s="30" t="s">
        <v>125</v>
      </c>
      <c r="X74" s="132"/>
      <c r="Y74" s="132">
        <v>1</v>
      </c>
      <c r="Z74" s="132" t="s">
        <v>52</v>
      </c>
      <c r="AA74" s="133" t="s">
        <v>52</v>
      </c>
    </row>
    <row r="75" spans="1:28" s="310" customFormat="1" ht="25.5">
      <c r="A75" s="126">
        <v>6</v>
      </c>
      <c r="B75" s="30" t="s">
        <v>149</v>
      </c>
      <c r="C75" s="30" t="s">
        <v>100</v>
      </c>
      <c r="D75" s="30" t="s">
        <v>51</v>
      </c>
      <c r="E75" s="355" t="s">
        <v>52</v>
      </c>
      <c r="F75" s="355" t="s">
        <v>52</v>
      </c>
      <c r="G75" s="30">
        <v>1930</v>
      </c>
      <c r="H75" s="414">
        <v>27317.34</v>
      </c>
      <c r="I75" s="412" t="s">
        <v>332</v>
      </c>
      <c r="J75" s="129" t="s">
        <v>190</v>
      </c>
      <c r="K75" s="129" t="s">
        <v>153</v>
      </c>
      <c r="L75" s="30" t="s">
        <v>105</v>
      </c>
      <c r="M75" s="30" t="s">
        <v>154</v>
      </c>
      <c r="N75" s="30" t="s">
        <v>107</v>
      </c>
      <c r="O75" s="30">
        <v>6</v>
      </c>
      <c r="P75" s="30" t="s">
        <v>253</v>
      </c>
      <c r="Q75" s="30" t="s">
        <v>126</v>
      </c>
      <c r="R75" s="30" t="s">
        <v>185</v>
      </c>
      <c r="S75" s="30" t="s">
        <v>198</v>
      </c>
      <c r="T75" s="30" t="s">
        <v>125</v>
      </c>
      <c r="U75" s="30" t="s">
        <v>198</v>
      </c>
      <c r="V75" s="30" t="s">
        <v>126</v>
      </c>
      <c r="W75" s="30" t="s">
        <v>125</v>
      </c>
      <c r="X75" s="132"/>
      <c r="Y75" s="132">
        <v>1</v>
      </c>
      <c r="Z75" s="132" t="s">
        <v>52</v>
      </c>
      <c r="AA75" s="133" t="s">
        <v>52</v>
      </c>
    </row>
    <row r="76" spans="1:28" s="310" customFormat="1" ht="25.5">
      <c r="A76" s="126">
        <v>7</v>
      </c>
      <c r="B76" s="30" t="s">
        <v>260</v>
      </c>
      <c r="C76" s="30" t="s">
        <v>100</v>
      </c>
      <c r="D76" s="30" t="s">
        <v>51</v>
      </c>
      <c r="E76" s="355" t="s">
        <v>52</v>
      </c>
      <c r="F76" s="355" t="s">
        <v>52</v>
      </c>
      <c r="G76" s="30">
        <v>1970</v>
      </c>
      <c r="H76" s="414">
        <v>797472.96</v>
      </c>
      <c r="I76" s="412" t="s">
        <v>332</v>
      </c>
      <c r="J76" s="129" t="s">
        <v>359</v>
      </c>
      <c r="K76" s="129" t="s">
        <v>261</v>
      </c>
      <c r="L76" s="30" t="s">
        <v>105</v>
      </c>
      <c r="M76" s="30" t="s">
        <v>154</v>
      </c>
      <c r="N76" s="30" t="s">
        <v>107</v>
      </c>
      <c r="O76" s="121">
        <v>7</v>
      </c>
      <c r="P76" s="30" t="s">
        <v>253</v>
      </c>
      <c r="Q76" s="30" t="s">
        <v>384</v>
      </c>
      <c r="R76" s="30" t="s">
        <v>198</v>
      </c>
      <c r="S76" s="30" t="s">
        <v>198</v>
      </c>
      <c r="T76" s="30" t="s">
        <v>125</v>
      </c>
      <c r="U76" s="30" t="s">
        <v>125</v>
      </c>
      <c r="V76" s="30" t="s">
        <v>111</v>
      </c>
      <c r="W76" s="30" t="s">
        <v>125</v>
      </c>
      <c r="X76" s="132"/>
      <c r="Y76" s="132">
        <v>1</v>
      </c>
      <c r="Z76" s="132" t="s">
        <v>52</v>
      </c>
      <c r="AA76" s="133" t="s">
        <v>52</v>
      </c>
    </row>
    <row r="77" spans="1:28" s="310" customFormat="1" ht="38.25">
      <c r="A77" s="126">
        <v>8</v>
      </c>
      <c r="B77" s="30" t="s">
        <v>150</v>
      </c>
      <c r="C77" s="30" t="s">
        <v>100</v>
      </c>
      <c r="D77" s="30" t="s">
        <v>51</v>
      </c>
      <c r="E77" s="355" t="s">
        <v>52</v>
      </c>
      <c r="F77" s="355" t="s">
        <v>52</v>
      </c>
      <c r="G77" s="30">
        <v>1919</v>
      </c>
      <c r="H77" s="414">
        <v>320986.32</v>
      </c>
      <c r="I77" s="412" t="s">
        <v>332</v>
      </c>
      <c r="J77" s="129" t="s">
        <v>190</v>
      </c>
      <c r="K77" s="129" t="s">
        <v>262</v>
      </c>
      <c r="L77" s="30" t="s">
        <v>105</v>
      </c>
      <c r="M77" s="30" t="s">
        <v>154</v>
      </c>
      <c r="N77" s="30" t="s">
        <v>107</v>
      </c>
      <c r="O77" s="30">
        <v>8</v>
      </c>
      <c r="P77" s="30" t="s">
        <v>253</v>
      </c>
      <c r="Q77" s="30" t="s">
        <v>417</v>
      </c>
      <c r="R77" s="30" t="s">
        <v>198</v>
      </c>
      <c r="S77" s="30" t="s">
        <v>198</v>
      </c>
      <c r="T77" s="30" t="s">
        <v>125</v>
      </c>
      <c r="U77" s="30" t="s">
        <v>125</v>
      </c>
      <c r="V77" s="30" t="s">
        <v>44</v>
      </c>
      <c r="W77" s="30" t="s">
        <v>125</v>
      </c>
      <c r="X77" s="132"/>
      <c r="Y77" s="132">
        <v>1</v>
      </c>
      <c r="Z77" s="132" t="s">
        <v>52</v>
      </c>
      <c r="AA77" s="133" t="s">
        <v>52</v>
      </c>
    </row>
    <row r="78" spans="1:28" s="310" customFormat="1" ht="25.5">
      <c r="A78" s="126">
        <v>9</v>
      </c>
      <c r="B78" s="30" t="s">
        <v>418</v>
      </c>
      <c r="C78" s="30" t="s">
        <v>151</v>
      </c>
      <c r="D78" s="30" t="s">
        <v>51</v>
      </c>
      <c r="E78" s="355" t="s">
        <v>52</v>
      </c>
      <c r="F78" s="355" t="s">
        <v>52</v>
      </c>
      <c r="G78" s="30"/>
      <c r="H78" s="414">
        <v>5162</v>
      </c>
      <c r="I78" s="412" t="s">
        <v>332</v>
      </c>
      <c r="J78" s="129" t="s">
        <v>190</v>
      </c>
      <c r="K78" s="129" t="s">
        <v>261</v>
      </c>
      <c r="L78" s="30" t="s">
        <v>105</v>
      </c>
      <c r="M78" s="30" t="s">
        <v>154</v>
      </c>
      <c r="N78" s="132" t="s">
        <v>108</v>
      </c>
      <c r="O78" s="121">
        <v>9</v>
      </c>
      <c r="P78" s="132" t="s">
        <v>253</v>
      </c>
      <c r="Q78" s="30" t="s">
        <v>126</v>
      </c>
      <c r="R78" s="30" t="s">
        <v>185</v>
      </c>
      <c r="S78" s="30" t="s">
        <v>198</v>
      </c>
      <c r="T78" s="30" t="s">
        <v>135</v>
      </c>
      <c r="U78" s="30" t="s">
        <v>135</v>
      </c>
      <c r="V78" s="30" t="s">
        <v>44</v>
      </c>
      <c r="W78" s="30" t="s">
        <v>127</v>
      </c>
      <c r="X78" s="132"/>
      <c r="Y78" s="132">
        <v>1</v>
      </c>
      <c r="Z78" s="132" t="s">
        <v>52</v>
      </c>
      <c r="AA78" s="133" t="s">
        <v>52</v>
      </c>
    </row>
    <row r="79" spans="1:28" s="310" customFormat="1" ht="24.75" customHeight="1">
      <c r="A79" s="126">
        <v>10</v>
      </c>
      <c r="B79" s="30" t="s">
        <v>645</v>
      </c>
      <c r="C79" s="30" t="s">
        <v>356</v>
      </c>
      <c r="D79" s="30" t="s">
        <v>51</v>
      </c>
      <c r="E79" s="30" t="s">
        <v>44</v>
      </c>
      <c r="F79" s="30" t="s">
        <v>44</v>
      </c>
      <c r="G79" s="30">
        <v>2014</v>
      </c>
      <c r="H79" s="419">
        <v>56580</v>
      </c>
      <c r="I79" s="412" t="s">
        <v>332</v>
      </c>
      <c r="J79" s="129" t="s">
        <v>190</v>
      </c>
      <c r="K79" s="30" t="s">
        <v>357</v>
      </c>
      <c r="L79" s="30" t="s">
        <v>358</v>
      </c>
      <c r="M79" s="30" t="s">
        <v>358</v>
      </c>
      <c r="N79" s="30" t="s">
        <v>358</v>
      </c>
      <c r="O79" s="30">
        <v>10</v>
      </c>
      <c r="P79" s="30" t="s">
        <v>126</v>
      </c>
      <c r="Q79" s="30" t="s">
        <v>126</v>
      </c>
      <c r="R79" s="30" t="s">
        <v>198</v>
      </c>
      <c r="S79" s="30" t="s">
        <v>198</v>
      </c>
      <c r="T79" s="30" t="s">
        <v>125</v>
      </c>
      <c r="U79" s="30" t="s">
        <v>125</v>
      </c>
      <c r="V79" s="30" t="s">
        <v>44</v>
      </c>
      <c r="W79" s="30" t="s">
        <v>125</v>
      </c>
      <c r="X79" s="30"/>
      <c r="Y79" s="30">
        <v>1</v>
      </c>
      <c r="Z79" s="30" t="s">
        <v>44</v>
      </c>
      <c r="AA79" s="133" t="s">
        <v>44</v>
      </c>
    </row>
    <row r="80" spans="1:28" s="150" customFormat="1" ht="25.5">
      <c r="A80" s="126">
        <v>11</v>
      </c>
      <c r="B80" s="143" t="s">
        <v>279</v>
      </c>
      <c r="C80" s="143" t="s">
        <v>209</v>
      </c>
      <c r="D80" s="143" t="s">
        <v>51</v>
      </c>
      <c r="E80" s="143" t="s">
        <v>52</v>
      </c>
      <c r="F80" s="143" t="s">
        <v>52</v>
      </c>
      <c r="G80" s="143">
        <v>2014</v>
      </c>
      <c r="H80" s="414">
        <v>29889</v>
      </c>
      <c r="I80" s="348" t="s">
        <v>332</v>
      </c>
      <c r="J80" s="129" t="s">
        <v>126</v>
      </c>
      <c r="K80" s="143" t="s">
        <v>419</v>
      </c>
      <c r="L80" s="143" t="s">
        <v>253</v>
      </c>
      <c r="M80" s="143" t="s">
        <v>253</v>
      </c>
      <c r="N80" s="143" t="s">
        <v>253</v>
      </c>
      <c r="O80" s="121">
        <v>11</v>
      </c>
      <c r="P80" s="143" t="s">
        <v>253</v>
      </c>
      <c r="Q80" s="143" t="s">
        <v>253</v>
      </c>
      <c r="R80" s="143" t="s">
        <v>253</v>
      </c>
      <c r="S80" s="143" t="s">
        <v>253</v>
      </c>
      <c r="T80" s="143" t="s">
        <v>253</v>
      </c>
      <c r="U80" s="143" t="s">
        <v>253</v>
      </c>
      <c r="V80" s="143" t="s">
        <v>253</v>
      </c>
      <c r="W80" s="143" t="s">
        <v>253</v>
      </c>
      <c r="X80" s="143"/>
      <c r="Y80" s="143"/>
      <c r="Z80" s="143" t="s">
        <v>52</v>
      </c>
      <c r="AA80" s="133" t="s">
        <v>52</v>
      </c>
    </row>
    <row r="81" spans="1:29" s="150" customFormat="1" ht="25.5">
      <c r="A81" s="126">
        <v>12</v>
      </c>
      <c r="B81" s="143" t="s">
        <v>280</v>
      </c>
      <c r="C81" s="143" t="s">
        <v>209</v>
      </c>
      <c r="D81" s="143" t="s">
        <v>51</v>
      </c>
      <c r="E81" s="143" t="s">
        <v>52</v>
      </c>
      <c r="F81" s="143" t="s">
        <v>52</v>
      </c>
      <c r="G81" s="143">
        <v>2015</v>
      </c>
      <c r="H81" s="414">
        <v>29889</v>
      </c>
      <c r="I81" s="348" t="s">
        <v>332</v>
      </c>
      <c r="J81" s="129" t="s">
        <v>126</v>
      </c>
      <c r="K81" s="160" t="s">
        <v>360</v>
      </c>
      <c r="L81" s="143" t="s">
        <v>253</v>
      </c>
      <c r="M81" s="143" t="s">
        <v>253</v>
      </c>
      <c r="N81" s="143" t="s">
        <v>253</v>
      </c>
      <c r="O81" s="30">
        <v>12</v>
      </c>
      <c r="P81" s="143" t="s">
        <v>253</v>
      </c>
      <c r="Q81" s="143" t="s">
        <v>253</v>
      </c>
      <c r="R81" s="143" t="s">
        <v>253</v>
      </c>
      <c r="S81" s="143" t="s">
        <v>253</v>
      </c>
      <c r="T81" s="143" t="s">
        <v>253</v>
      </c>
      <c r="U81" s="143" t="s">
        <v>253</v>
      </c>
      <c r="V81" s="143" t="s">
        <v>253</v>
      </c>
      <c r="W81" s="143" t="s">
        <v>253</v>
      </c>
      <c r="X81" s="143"/>
      <c r="Y81" s="143"/>
      <c r="Z81" s="143" t="s">
        <v>52</v>
      </c>
      <c r="AA81" s="154" t="s">
        <v>52</v>
      </c>
    </row>
    <row r="82" spans="1:29" s="150" customFormat="1" ht="25.5">
      <c r="A82" s="126">
        <v>13</v>
      </c>
      <c r="B82" s="143" t="s">
        <v>281</v>
      </c>
      <c r="C82" s="143" t="s">
        <v>209</v>
      </c>
      <c r="D82" s="143" t="s">
        <v>51</v>
      </c>
      <c r="E82" s="143" t="s">
        <v>52</v>
      </c>
      <c r="F82" s="143" t="s">
        <v>52</v>
      </c>
      <c r="G82" s="143">
        <v>2015</v>
      </c>
      <c r="H82" s="414">
        <v>29889</v>
      </c>
      <c r="I82" s="348" t="s">
        <v>332</v>
      </c>
      <c r="J82" s="129" t="s">
        <v>126</v>
      </c>
      <c r="K82" s="143" t="s">
        <v>420</v>
      </c>
      <c r="L82" s="143" t="s">
        <v>253</v>
      </c>
      <c r="M82" s="143" t="s">
        <v>253</v>
      </c>
      <c r="N82" s="143" t="s">
        <v>253</v>
      </c>
      <c r="O82" s="121">
        <v>13</v>
      </c>
      <c r="P82" s="143" t="s">
        <v>253</v>
      </c>
      <c r="Q82" s="143" t="s">
        <v>253</v>
      </c>
      <c r="R82" s="143" t="s">
        <v>253</v>
      </c>
      <c r="S82" s="143" t="s">
        <v>253</v>
      </c>
      <c r="T82" s="143" t="s">
        <v>253</v>
      </c>
      <c r="U82" s="143" t="s">
        <v>253</v>
      </c>
      <c r="V82" s="143" t="s">
        <v>253</v>
      </c>
      <c r="W82" s="143" t="s">
        <v>253</v>
      </c>
      <c r="X82" s="143"/>
      <c r="Y82" s="143"/>
      <c r="Z82" s="143" t="s">
        <v>52</v>
      </c>
      <c r="AA82" s="154" t="s">
        <v>52</v>
      </c>
    </row>
    <row r="83" spans="1:29" s="150" customFormat="1" ht="38.25" customHeight="1">
      <c r="A83" s="126">
        <v>14</v>
      </c>
      <c r="B83" s="143" t="s">
        <v>265</v>
      </c>
      <c r="C83" s="143" t="s">
        <v>266</v>
      </c>
      <c r="D83" s="143" t="s">
        <v>51</v>
      </c>
      <c r="E83" s="143" t="s">
        <v>52</v>
      </c>
      <c r="F83" s="143" t="s">
        <v>52</v>
      </c>
      <c r="G83" s="143">
        <v>2012</v>
      </c>
      <c r="H83" s="414">
        <v>28812.31</v>
      </c>
      <c r="I83" s="348" t="s">
        <v>332</v>
      </c>
      <c r="J83" s="348"/>
      <c r="K83" s="143" t="s">
        <v>267</v>
      </c>
      <c r="L83" s="143" t="s">
        <v>253</v>
      </c>
      <c r="M83" s="143" t="s">
        <v>253</v>
      </c>
      <c r="N83" s="143" t="s">
        <v>253</v>
      </c>
      <c r="O83" s="30">
        <v>14</v>
      </c>
      <c r="P83" s="143" t="s">
        <v>253</v>
      </c>
      <c r="Q83" s="143" t="s">
        <v>253</v>
      </c>
      <c r="R83" s="143" t="s">
        <v>253</v>
      </c>
      <c r="S83" s="143" t="s">
        <v>253</v>
      </c>
      <c r="T83" s="143" t="s">
        <v>253</v>
      </c>
      <c r="U83" s="143" t="s">
        <v>253</v>
      </c>
      <c r="V83" s="143" t="s">
        <v>253</v>
      </c>
      <c r="W83" s="143" t="s">
        <v>253</v>
      </c>
      <c r="X83" s="143"/>
      <c r="Y83" s="143"/>
      <c r="Z83" s="143" t="s">
        <v>52</v>
      </c>
      <c r="AA83" s="154" t="s">
        <v>52</v>
      </c>
      <c r="AB83" s="438"/>
      <c r="AC83" s="439"/>
    </row>
    <row r="84" spans="1:29" s="150" customFormat="1" ht="25.5">
      <c r="A84" s="126">
        <v>15</v>
      </c>
      <c r="B84" s="143" t="s">
        <v>268</v>
      </c>
      <c r="C84" s="143" t="s">
        <v>266</v>
      </c>
      <c r="D84" s="143" t="s">
        <v>51</v>
      </c>
      <c r="E84" s="143" t="s">
        <v>52</v>
      </c>
      <c r="F84" s="143" t="s">
        <v>52</v>
      </c>
      <c r="G84" s="143">
        <v>2012</v>
      </c>
      <c r="H84" s="414">
        <v>21949.63</v>
      </c>
      <c r="I84" s="348" t="s">
        <v>332</v>
      </c>
      <c r="J84" s="348"/>
      <c r="K84" s="143" t="s">
        <v>257</v>
      </c>
      <c r="L84" s="143" t="s">
        <v>253</v>
      </c>
      <c r="M84" s="143" t="s">
        <v>253</v>
      </c>
      <c r="N84" s="143" t="s">
        <v>253</v>
      </c>
      <c r="O84" s="121">
        <v>15</v>
      </c>
      <c r="P84" s="143" t="s">
        <v>253</v>
      </c>
      <c r="Q84" s="143" t="s">
        <v>253</v>
      </c>
      <c r="R84" s="143" t="s">
        <v>253</v>
      </c>
      <c r="S84" s="143" t="s">
        <v>253</v>
      </c>
      <c r="T84" s="143" t="s">
        <v>253</v>
      </c>
      <c r="U84" s="143" t="s">
        <v>253</v>
      </c>
      <c r="V84" s="143" t="s">
        <v>253</v>
      </c>
      <c r="W84" s="143" t="s">
        <v>253</v>
      </c>
      <c r="X84" s="143"/>
      <c r="Y84" s="143"/>
      <c r="Z84" s="143" t="s">
        <v>52</v>
      </c>
      <c r="AA84" s="154" t="s">
        <v>52</v>
      </c>
    </row>
    <row r="85" spans="1:29" s="150" customFormat="1" ht="25.5">
      <c r="A85" s="126">
        <v>16</v>
      </c>
      <c r="B85" s="143" t="s">
        <v>269</v>
      </c>
      <c r="C85" s="143" t="s">
        <v>266</v>
      </c>
      <c r="D85" s="143" t="s">
        <v>51</v>
      </c>
      <c r="E85" s="143" t="s">
        <v>52</v>
      </c>
      <c r="F85" s="143" t="s">
        <v>52</v>
      </c>
      <c r="G85" s="143">
        <v>2012</v>
      </c>
      <c r="H85" s="414">
        <v>18271.64</v>
      </c>
      <c r="I85" s="348" t="s">
        <v>332</v>
      </c>
      <c r="J85" s="348"/>
      <c r="K85" s="143" t="s">
        <v>258</v>
      </c>
      <c r="L85" s="143" t="s">
        <v>253</v>
      </c>
      <c r="M85" s="143" t="s">
        <v>253</v>
      </c>
      <c r="N85" s="143" t="s">
        <v>253</v>
      </c>
      <c r="O85" s="30">
        <v>16</v>
      </c>
      <c r="P85" s="143" t="s">
        <v>253</v>
      </c>
      <c r="Q85" s="143" t="s">
        <v>253</v>
      </c>
      <c r="R85" s="143" t="s">
        <v>253</v>
      </c>
      <c r="S85" s="143" t="s">
        <v>253</v>
      </c>
      <c r="T85" s="143" t="s">
        <v>253</v>
      </c>
      <c r="U85" s="143" t="s">
        <v>253</v>
      </c>
      <c r="V85" s="143" t="s">
        <v>253</v>
      </c>
      <c r="W85" s="143" t="s">
        <v>253</v>
      </c>
      <c r="X85" s="143"/>
      <c r="Y85" s="143"/>
      <c r="Z85" s="143" t="s">
        <v>52</v>
      </c>
      <c r="AA85" s="154" t="s">
        <v>52</v>
      </c>
    </row>
    <row r="86" spans="1:29" s="150" customFormat="1" ht="24.75" customHeight="1">
      <c r="A86" s="126">
        <v>17</v>
      </c>
      <c r="B86" s="143" t="s">
        <v>274</v>
      </c>
      <c r="C86" s="143" t="s">
        <v>266</v>
      </c>
      <c r="D86" s="143" t="s">
        <v>51</v>
      </c>
      <c r="E86" s="143" t="s">
        <v>52</v>
      </c>
      <c r="F86" s="143" t="s">
        <v>52</v>
      </c>
      <c r="G86" s="143"/>
      <c r="H86" s="420">
        <v>13716.54</v>
      </c>
      <c r="I86" s="143" t="s">
        <v>332</v>
      </c>
      <c r="J86" s="143"/>
      <c r="K86" s="143" t="s">
        <v>255</v>
      </c>
      <c r="L86" s="143"/>
      <c r="M86" s="143"/>
      <c r="N86" s="143"/>
      <c r="O86" s="121">
        <v>17</v>
      </c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54"/>
    </row>
    <row r="87" spans="1:29" s="150" customFormat="1" ht="25.5">
      <c r="A87" s="126">
        <v>18</v>
      </c>
      <c r="B87" s="143" t="s">
        <v>270</v>
      </c>
      <c r="C87" s="143" t="s">
        <v>266</v>
      </c>
      <c r="D87" s="143" t="s">
        <v>51</v>
      </c>
      <c r="E87" s="143" t="s">
        <v>52</v>
      </c>
      <c r="F87" s="143" t="s">
        <v>52</v>
      </c>
      <c r="G87" s="143">
        <v>2012</v>
      </c>
      <c r="H87" s="414">
        <v>28514.55</v>
      </c>
      <c r="I87" s="348" t="s">
        <v>332</v>
      </c>
      <c r="J87" s="348"/>
      <c r="K87" s="143" t="s">
        <v>271</v>
      </c>
      <c r="L87" s="143" t="s">
        <v>253</v>
      </c>
      <c r="M87" s="143" t="s">
        <v>253</v>
      </c>
      <c r="N87" s="143" t="s">
        <v>253</v>
      </c>
      <c r="O87" s="30">
        <v>18</v>
      </c>
      <c r="P87" s="143" t="s">
        <v>253</v>
      </c>
      <c r="Q87" s="143" t="s">
        <v>253</v>
      </c>
      <c r="R87" s="143" t="s">
        <v>253</v>
      </c>
      <c r="S87" s="143" t="s">
        <v>253</v>
      </c>
      <c r="T87" s="143" t="s">
        <v>253</v>
      </c>
      <c r="U87" s="143" t="s">
        <v>253</v>
      </c>
      <c r="V87" s="143" t="s">
        <v>253</v>
      </c>
      <c r="W87" s="143" t="s">
        <v>253</v>
      </c>
      <c r="X87" s="143"/>
      <c r="Y87" s="143"/>
      <c r="Z87" s="143" t="s">
        <v>52</v>
      </c>
      <c r="AA87" s="154" t="s">
        <v>52</v>
      </c>
    </row>
    <row r="88" spans="1:29" s="150" customFormat="1" ht="25.5">
      <c r="A88" s="126">
        <v>19</v>
      </c>
      <c r="B88" s="143" t="s">
        <v>272</v>
      </c>
      <c r="C88" s="143" t="s">
        <v>266</v>
      </c>
      <c r="D88" s="143" t="s">
        <v>51</v>
      </c>
      <c r="E88" s="143" t="s">
        <v>52</v>
      </c>
      <c r="F88" s="143" t="s">
        <v>52</v>
      </c>
      <c r="G88" s="143">
        <v>2012</v>
      </c>
      <c r="H88" s="414">
        <v>34174.21</v>
      </c>
      <c r="I88" s="348" t="s">
        <v>332</v>
      </c>
      <c r="J88" s="348"/>
      <c r="K88" s="143" t="s">
        <v>273</v>
      </c>
      <c r="L88" s="143" t="s">
        <v>253</v>
      </c>
      <c r="M88" s="143" t="s">
        <v>253</v>
      </c>
      <c r="N88" s="143" t="s">
        <v>253</v>
      </c>
      <c r="O88" s="121">
        <v>19</v>
      </c>
      <c r="P88" s="143" t="s">
        <v>253</v>
      </c>
      <c r="Q88" s="143" t="s">
        <v>253</v>
      </c>
      <c r="R88" s="143" t="s">
        <v>253</v>
      </c>
      <c r="S88" s="143" t="s">
        <v>253</v>
      </c>
      <c r="T88" s="143" t="s">
        <v>253</v>
      </c>
      <c r="U88" s="143" t="s">
        <v>253</v>
      </c>
      <c r="V88" s="143" t="s">
        <v>253</v>
      </c>
      <c r="W88" s="143" t="s">
        <v>253</v>
      </c>
      <c r="X88" s="143"/>
      <c r="Y88" s="143"/>
      <c r="Z88" s="143" t="s">
        <v>52</v>
      </c>
      <c r="AA88" s="154" t="s">
        <v>52</v>
      </c>
    </row>
    <row r="89" spans="1:29" s="150" customFormat="1" ht="25.5">
      <c r="A89" s="126">
        <v>20</v>
      </c>
      <c r="B89" s="143" t="s">
        <v>275</v>
      </c>
      <c r="C89" s="143" t="s">
        <v>266</v>
      </c>
      <c r="D89" s="143" t="s">
        <v>51</v>
      </c>
      <c r="E89" s="143" t="s">
        <v>52</v>
      </c>
      <c r="F89" s="143" t="s">
        <v>52</v>
      </c>
      <c r="G89" s="143">
        <v>2012</v>
      </c>
      <c r="H89" s="414">
        <v>29601.55</v>
      </c>
      <c r="I89" s="348" t="s">
        <v>332</v>
      </c>
      <c r="J89" s="348"/>
      <c r="K89" s="143" t="s">
        <v>152</v>
      </c>
      <c r="L89" s="143" t="s">
        <v>253</v>
      </c>
      <c r="M89" s="143" t="s">
        <v>253</v>
      </c>
      <c r="N89" s="143" t="s">
        <v>253</v>
      </c>
      <c r="O89" s="30">
        <v>20</v>
      </c>
      <c r="P89" s="143" t="s">
        <v>253</v>
      </c>
      <c r="Q89" s="143" t="s">
        <v>253</v>
      </c>
      <c r="R89" s="143" t="s">
        <v>253</v>
      </c>
      <c r="S89" s="143" t="s">
        <v>253</v>
      </c>
      <c r="T89" s="143" t="s">
        <v>253</v>
      </c>
      <c r="U89" s="143" t="s">
        <v>253</v>
      </c>
      <c r="V89" s="143" t="s">
        <v>253</v>
      </c>
      <c r="W89" s="143" t="s">
        <v>253</v>
      </c>
      <c r="X89" s="143"/>
      <c r="Y89" s="143"/>
      <c r="Z89" s="143" t="s">
        <v>52</v>
      </c>
      <c r="AA89" s="154" t="s">
        <v>52</v>
      </c>
    </row>
    <row r="90" spans="1:29" s="150" customFormat="1" ht="25.5">
      <c r="A90" s="126">
        <v>21</v>
      </c>
      <c r="B90" s="143" t="s">
        <v>276</v>
      </c>
      <c r="C90" s="143" t="s">
        <v>266</v>
      </c>
      <c r="D90" s="143" t="s">
        <v>51</v>
      </c>
      <c r="E90" s="143" t="s">
        <v>52</v>
      </c>
      <c r="F90" s="143" t="s">
        <v>52</v>
      </c>
      <c r="G90" s="143">
        <v>2012</v>
      </c>
      <c r="H90" s="414">
        <v>18652.04</v>
      </c>
      <c r="I90" s="348" t="s">
        <v>332</v>
      </c>
      <c r="J90" s="348"/>
      <c r="K90" s="143" t="s">
        <v>262</v>
      </c>
      <c r="L90" s="143" t="s">
        <v>253</v>
      </c>
      <c r="M90" s="143" t="s">
        <v>253</v>
      </c>
      <c r="N90" s="143" t="s">
        <v>253</v>
      </c>
      <c r="O90" s="121">
        <v>21</v>
      </c>
      <c r="P90" s="143" t="s">
        <v>253</v>
      </c>
      <c r="Q90" s="143" t="s">
        <v>253</v>
      </c>
      <c r="R90" s="143" t="s">
        <v>253</v>
      </c>
      <c r="S90" s="143" t="s">
        <v>253</v>
      </c>
      <c r="T90" s="143" t="s">
        <v>253</v>
      </c>
      <c r="U90" s="143" t="s">
        <v>253</v>
      </c>
      <c r="V90" s="143" t="s">
        <v>253</v>
      </c>
      <c r="W90" s="143" t="s">
        <v>253</v>
      </c>
      <c r="X90" s="143"/>
      <c r="Y90" s="143"/>
      <c r="Z90" s="143" t="s">
        <v>52</v>
      </c>
      <c r="AA90" s="154" t="s">
        <v>52</v>
      </c>
    </row>
    <row r="91" spans="1:29" s="150" customFormat="1" ht="25.5">
      <c r="A91" s="126">
        <v>22</v>
      </c>
      <c r="B91" s="143" t="s">
        <v>277</v>
      </c>
      <c r="C91" s="143" t="s">
        <v>266</v>
      </c>
      <c r="D91" s="143" t="s">
        <v>51</v>
      </c>
      <c r="E91" s="143" t="s">
        <v>52</v>
      </c>
      <c r="F91" s="143" t="s">
        <v>52</v>
      </c>
      <c r="G91" s="143">
        <v>2012</v>
      </c>
      <c r="H91" s="414">
        <v>38818.230000000003</v>
      </c>
      <c r="I91" s="348" t="s">
        <v>332</v>
      </c>
      <c r="J91" s="348"/>
      <c r="K91" s="143" t="s">
        <v>278</v>
      </c>
      <c r="L91" s="143" t="s">
        <v>253</v>
      </c>
      <c r="M91" s="143" t="s">
        <v>253</v>
      </c>
      <c r="N91" s="143" t="s">
        <v>253</v>
      </c>
      <c r="O91" s="30">
        <v>22</v>
      </c>
      <c r="P91" s="143" t="s">
        <v>253</v>
      </c>
      <c r="Q91" s="143" t="s">
        <v>253</v>
      </c>
      <c r="R91" s="143" t="s">
        <v>253</v>
      </c>
      <c r="S91" s="143" t="s">
        <v>253</v>
      </c>
      <c r="T91" s="143" t="s">
        <v>253</v>
      </c>
      <c r="U91" s="143" t="s">
        <v>253</v>
      </c>
      <c r="V91" s="143" t="s">
        <v>253</v>
      </c>
      <c r="W91" s="143" t="s">
        <v>253</v>
      </c>
      <c r="X91" s="143"/>
      <c r="Y91" s="143"/>
      <c r="Z91" s="143" t="s">
        <v>52</v>
      </c>
      <c r="AA91" s="154" t="s">
        <v>52</v>
      </c>
    </row>
    <row r="92" spans="1:29" s="150" customFormat="1" ht="25.5">
      <c r="A92" s="126">
        <v>23</v>
      </c>
      <c r="B92" s="143" t="s">
        <v>282</v>
      </c>
      <c r="C92" s="143" t="s">
        <v>266</v>
      </c>
      <c r="D92" s="143" t="s">
        <v>51</v>
      </c>
      <c r="E92" s="143" t="s">
        <v>52</v>
      </c>
      <c r="F92" s="143" t="s">
        <v>52</v>
      </c>
      <c r="G92" s="143">
        <v>2014</v>
      </c>
      <c r="H92" s="420">
        <v>15524.84</v>
      </c>
      <c r="I92" s="143" t="s">
        <v>332</v>
      </c>
      <c r="J92" s="143"/>
      <c r="K92" s="143" t="s">
        <v>261</v>
      </c>
      <c r="L92" s="143" t="s">
        <v>253</v>
      </c>
      <c r="M92" s="143" t="s">
        <v>253</v>
      </c>
      <c r="N92" s="143" t="s">
        <v>283</v>
      </c>
      <c r="O92" s="121">
        <v>23</v>
      </c>
      <c r="P92" s="143" t="s">
        <v>253</v>
      </c>
      <c r="Q92" s="143" t="s">
        <v>253</v>
      </c>
      <c r="R92" s="143" t="s">
        <v>253</v>
      </c>
      <c r="S92" s="143" t="s">
        <v>253</v>
      </c>
      <c r="T92" s="143" t="s">
        <v>253</v>
      </c>
      <c r="U92" s="143" t="s">
        <v>253</v>
      </c>
      <c r="V92" s="143" t="s">
        <v>253</v>
      </c>
      <c r="W92" s="143" t="s">
        <v>253</v>
      </c>
      <c r="X92" s="143"/>
      <c r="Y92" s="143"/>
      <c r="Z92" s="143" t="s">
        <v>52</v>
      </c>
      <c r="AA92" s="154" t="s">
        <v>52</v>
      </c>
    </row>
    <row r="93" spans="1:29" s="28" customFormat="1" ht="24.95" customHeight="1" thickBot="1">
      <c r="A93" s="452" t="s">
        <v>10</v>
      </c>
      <c r="B93" s="445"/>
      <c r="C93" s="445"/>
      <c r="D93" s="445"/>
      <c r="E93" s="445"/>
      <c r="F93" s="445"/>
      <c r="G93" s="445"/>
      <c r="H93" s="421">
        <f>SUM(H70:H92)</f>
        <v>2511320.3699999996</v>
      </c>
      <c r="I93" s="334"/>
      <c r="J93" s="334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44"/>
      <c r="AB93" s="322"/>
    </row>
    <row r="94" spans="1:29" s="28" customFormat="1" ht="18" customHeight="1" thickBot="1">
      <c r="A94" s="7"/>
      <c r="B94" s="7"/>
      <c r="C94" s="7"/>
      <c r="D94" s="7"/>
      <c r="E94" s="40"/>
      <c r="F94" s="40"/>
      <c r="G94" s="40"/>
      <c r="H94" s="397"/>
      <c r="I94" s="335"/>
      <c r="J94" s="335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40"/>
      <c r="X94" s="40"/>
      <c r="Y94" s="40"/>
      <c r="Z94" s="40"/>
      <c r="AA94" s="40"/>
      <c r="AB94" s="322"/>
    </row>
    <row r="95" spans="1:29" s="28" customFormat="1" ht="24.95" customHeight="1" thickBot="1">
      <c r="A95" s="310"/>
      <c r="B95" s="310"/>
      <c r="C95" s="40"/>
      <c r="D95" s="40"/>
      <c r="E95" s="447" t="s">
        <v>336</v>
      </c>
      <c r="F95" s="448"/>
      <c r="G95" s="449"/>
      <c r="H95" s="398">
        <f>SUM(H29,H33,H36,H49,H52,H63,H68,H93)</f>
        <v>16151246.270000001</v>
      </c>
      <c r="I95" s="336"/>
      <c r="J95" s="336"/>
      <c r="K95" s="310"/>
      <c r="L95" s="40"/>
      <c r="M95" s="31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322"/>
    </row>
    <row r="96" spans="1:29" s="28" customFormat="1" ht="24.95" customHeight="1">
      <c r="A96" s="310"/>
      <c r="B96" s="310"/>
      <c r="C96" s="310"/>
      <c r="D96" s="320"/>
      <c r="E96" s="320"/>
      <c r="F96" s="321"/>
      <c r="G96" s="310"/>
      <c r="H96" s="261"/>
      <c r="I96" s="319"/>
      <c r="J96" s="310"/>
      <c r="K96" s="310"/>
      <c r="L96" s="40"/>
      <c r="M96" s="31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322"/>
    </row>
    <row r="97" spans="1:28" s="28" customFormat="1" ht="24.95" customHeight="1">
      <c r="A97" s="310"/>
      <c r="B97" s="310"/>
      <c r="C97" s="310"/>
      <c r="D97" s="320"/>
      <c r="E97" s="320"/>
      <c r="F97" s="321"/>
      <c r="G97" s="310"/>
      <c r="H97" s="261"/>
      <c r="I97" s="319"/>
      <c r="J97" s="310"/>
      <c r="K97" s="310"/>
      <c r="L97" s="40"/>
      <c r="M97" s="31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322"/>
    </row>
    <row r="98" spans="1:28" s="27" customFormat="1" ht="12.75" customHeight="1">
      <c r="A98" s="310"/>
      <c r="B98" s="310"/>
      <c r="C98" s="310"/>
      <c r="D98" s="320"/>
      <c r="E98" s="320"/>
      <c r="F98" s="321"/>
      <c r="G98" s="310"/>
      <c r="H98" s="399"/>
      <c r="I98" s="319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190"/>
    </row>
    <row r="99" spans="1:28" s="28" customFormat="1">
      <c r="A99" s="310"/>
      <c r="B99" s="310"/>
      <c r="C99" s="310"/>
      <c r="D99" s="320"/>
      <c r="E99" s="320"/>
      <c r="F99" s="321"/>
      <c r="G99" s="310"/>
      <c r="H99" s="399"/>
      <c r="I99" s="319"/>
      <c r="J99" s="310"/>
      <c r="K99" s="310"/>
      <c r="L99" s="40"/>
      <c r="M99" s="31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322"/>
    </row>
    <row r="100" spans="1:28" s="28" customFormat="1">
      <c r="A100" s="310"/>
      <c r="B100" s="310"/>
      <c r="C100" s="310"/>
      <c r="D100" s="320"/>
      <c r="E100" s="320"/>
      <c r="F100" s="321"/>
      <c r="G100" s="310"/>
      <c r="H100" s="261"/>
      <c r="I100" s="319"/>
      <c r="J100" s="310"/>
      <c r="K100" s="310"/>
      <c r="L100" s="40"/>
      <c r="M100" s="31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322"/>
    </row>
    <row r="101" spans="1:28" s="27" customFormat="1">
      <c r="A101" s="310"/>
      <c r="B101" s="310"/>
      <c r="C101" s="310"/>
      <c r="D101" s="320"/>
      <c r="E101" s="320"/>
      <c r="F101" s="321"/>
      <c r="G101" s="310"/>
      <c r="H101" s="261"/>
      <c r="I101" s="319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190"/>
    </row>
    <row r="102" spans="1:28" s="27" customFormat="1" ht="21.75" customHeight="1">
      <c r="A102" s="310"/>
      <c r="B102" s="310"/>
      <c r="C102" s="310"/>
      <c r="D102" s="320"/>
      <c r="E102" s="320"/>
      <c r="F102" s="321"/>
      <c r="G102" s="310"/>
      <c r="H102" s="261"/>
      <c r="I102" s="319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310"/>
      <c r="X102" s="310"/>
      <c r="Y102" s="310"/>
      <c r="Z102" s="310"/>
      <c r="AA102" s="310"/>
      <c r="AB102" s="190"/>
    </row>
  </sheetData>
  <mergeCells count="40">
    <mergeCell ref="E95:G95"/>
    <mergeCell ref="B3:B4"/>
    <mergeCell ref="A29:F29"/>
    <mergeCell ref="A37:H37"/>
    <mergeCell ref="A33:C33"/>
    <mergeCell ref="A93:G93"/>
    <mergeCell ref="A3:A4"/>
    <mergeCell ref="E3:E4"/>
    <mergeCell ref="F3:F4"/>
    <mergeCell ref="A63:C63"/>
    <mergeCell ref="A69:H69"/>
    <mergeCell ref="B68:C68"/>
    <mergeCell ref="A64:H64"/>
    <mergeCell ref="A52:C52"/>
    <mergeCell ref="H3:H4"/>
    <mergeCell ref="A50:H50"/>
    <mergeCell ref="A1:H1"/>
    <mergeCell ref="A30:H30"/>
    <mergeCell ref="Q3:Q4"/>
    <mergeCell ref="R3:W3"/>
    <mergeCell ref="I3:I4"/>
    <mergeCell ref="G3:G4"/>
    <mergeCell ref="A5:F5"/>
    <mergeCell ref="K3:K4"/>
    <mergeCell ref="D3:D4"/>
    <mergeCell ref="J3:J4"/>
    <mergeCell ref="C3:C4"/>
    <mergeCell ref="AB83:AC83"/>
    <mergeCell ref="Z3:Z4"/>
    <mergeCell ref="AA3:AA4"/>
    <mergeCell ref="L3:N3"/>
    <mergeCell ref="O3:O4"/>
    <mergeCell ref="P3:P4"/>
    <mergeCell ref="X3:X4"/>
    <mergeCell ref="Y3:Y4"/>
    <mergeCell ref="G31:G32"/>
    <mergeCell ref="A49:C49"/>
    <mergeCell ref="A34:H34"/>
    <mergeCell ref="A36:F36"/>
    <mergeCell ref="A53:H53"/>
  </mergeCells>
  <phoneticPr fontId="9" type="noConversion"/>
  <pageMargins left="0" right="0" top="0.98425196850393704" bottom="0.19685039370078741" header="0.51181102362204722" footer="0.51181102362204722"/>
  <pageSetup paperSize="9" scale="52" fitToWidth="2" fitToHeight="8" orientation="landscape" copies="4" r:id="rId1"/>
  <headerFooter alignWithMargins="0">
    <oddFooter>Strona &amp;P z &amp;N</oddFooter>
  </headerFooter>
  <rowBreaks count="2" manualBreakCount="2">
    <brk id="36" max="27" man="1"/>
    <brk id="49" max="27" man="1"/>
  </rowBreaks>
  <colBreaks count="1" manualBreakCount="1">
    <brk id="14" max="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J637"/>
  <sheetViews>
    <sheetView topLeftCell="A100" zoomScale="110" zoomScaleNormal="110" zoomScaleSheetLayoutView="100" workbookViewId="0">
      <selection activeCell="D120" sqref="D120"/>
    </sheetView>
  </sheetViews>
  <sheetFormatPr defaultRowHeight="12.75"/>
  <cols>
    <col min="1" max="1" width="5.5703125" style="31" customWidth="1"/>
    <col min="2" max="2" width="46.42578125" style="45" customWidth="1"/>
    <col min="3" max="3" width="10.7109375" style="33" customWidth="1"/>
    <col min="4" max="4" width="18.42578125" style="55" customWidth="1"/>
    <col min="5" max="5" width="12.140625" style="31" bestFit="1" customWidth="1"/>
    <col min="6" max="6" width="11.140625" style="31" customWidth="1"/>
    <col min="7" max="16384" width="9.140625" style="31"/>
  </cols>
  <sheetData>
    <row r="1" spans="1:10">
      <c r="A1" s="3" t="s">
        <v>81</v>
      </c>
      <c r="D1" s="4"/>
    </row>
    <row r="3" spans="1:10">
      <c r="A3" s="462" t="s">
        <v>212</v>
      </c>
      <c r="B3" s="462"/>
      <c r="C3" s="462"/>
      <c r="D3" s="462"/>
    </row>
    <row r="4" spans="1:10" ht="39" customHeight="1">
      <c r="A4" s="76" t="s">
        <v>11</v>
      </c>
      <c r="B4" s="76" t="s">
        <v>12</v>
      </c>
      <c r="C4" s="76" t="s">
        <v>13</v>
      </c>
      <c r="D4" s="5" t="s">
        <v>14</v>
      </c>
    </row>
    <row r="5" spans="1:10" ht="12.75" customHeight="1">
      <c r="A5" s="459" t="s">
        <v>47</v>
      </c>
      <c r="B5" s="459"/>
      <c r="C5" s="459"/>
      <c r="D5" s="459"/>
    </row>
    <row r="6" spans="1:10" s="29" customFormat="1">
      <c r="A6" s="234">
        <v>1</v>
      </c>
      <c r="B6" s="235" t="s">
        <v>398</v>
      </c>
      <c r="C6" s="234">
        <v>2017</v>
      </c>
      <c r="D6" s="267">
        <v>2899</v>
      </c>
    </row>
    <row r="7" spans="1:10" s="29" customFormat="1">
      <c r="A7" s="234">
        <v>2</v>
      </c>
      <c r="B7" s="235" t="s">
        <v>399</v>
      </c>
      <c r="C7" s="234">
        <v>2017</v>
      </c>
      <c r="D7" s="288">
        <v>1990</v>
      </c>
    </row>
    <row r="8" spans="1:10" s="29" customFormat="1">
      <c r="A8" s="234">
        <v>3</v>
      </c>
      <c r="B8" s="235" t="s">
        <v>400</v>
      </c>
      <c r="C8" s="234">
        <v>2018</v>
      </c>
      <c r="D8" s="288">
        <v>1820</v>
      </c>
    </row>
    <row r="9" spans="1:10" s="29" customFormat="1">
      <c r="A9" s="234">
        <v>4</v>
      </c>
      <c r="B9" s="235" t="s">
        <v>426</v>
      </c>
      <c r="C9" s="234">
        <v>2018</v>
      </c>
      <c r="D9" s="288">
        <v>3105.75</v>
      </c>
    </row>
    <row r="10" spans="1:10" s="29" customFormat="1" ht="25.5">
      <c r="A10" s="234">
        <v>5</v>
      </c>
      <c r="B10" s="235" t="s">
        <v>653</v>
      </c>
      <c r="C10" s="234">
        <v>2015</v>
      </c>
      <c r="D10" s="288">
        <v>2458.77</v>
      </c>
    </row>
    <row r="11" spans="1:10" s="29" customFormat="1">
      <c r="A11" s="234"/>
      <c r="B11" s="236" t="s">
        <v>0</v>
      </c>
      <c r="C11" s="235"/>
      <c r="D11" s="286">
        <f>SUM(D6:D10)</f>
        <v>12273.52</v>
      </c>
    </row>
    <row r="12" spans="1:10" ht="13.5" customHeight="1">
      <c r="A12" s="459" t="s">
        <v>95</v>
      </c>
      <c r="B12" s="459"/>
      <c r="C12" s="459"/>
      <c r="D12" s="459"/>
    </row>
    <row r="13" spans="1:10" s="56" customFormat="1" ht="13.5" customHeight="1">
      <c r="A13" s="30"/>
      <c r="B13" s="24" t="s">
        <v>254</v>
      </c>
      <c r="C13" s="30"/>
      <c r="D13" s="23"/>
      <c r="E13" s="29"/>
      <c r="F13" s="29"/>
      <c r="G13" s="29"/>
      <c r="H13" s="29"/>
      <c r="I13" s="29"/>
      <c r="J13" s="29"/>
    </row>
    <row r="14" spans="1:10" s="29" customFormat="1">
      <c r="A14" s="459" t="s">
        <v>387</v>
      </c>
      <c r="B14" s="459"/>
      <c r="C14" s="459"/>
      <c r="D14" s="459"/>
    </row>
    <row r="15" spans="1:10" s="56" customFormat="1">
      <c r="A15" s="30">
        <v>1</v>
      </c>
      <c r="B15" s="160" t="s">
        <v>294</v>
      </c>
      <c r="C15" s="30">
        <v>2015</v>
      </c>
      <c r="D15" s="298">
        <v>3400</v>
      </c>
      <c r="E15" s="29"/>
      <c r="F15" s="29"/>
      <c r="G15" s="29"/>
      <c r="H15" s="29"/>
      <c r="I15" s="29"/>
      <c r="J15" s="29"/>
    </row>
    <row r="16" spans="1:10" s="56" customFormat="1">
      <c r="A16" s="30">
        <v>2</v>
      </c>
      <c r="B16" s="160" t="s">
        <v>404</v>
      </c>
      <c r="C16" s="30">
        <v>2015</v>
      </c>
      <c r="D16" s="298">
        <v>2988.9</v>
      </c>
      <c r="E16" s="29"/>
      <c r="F16" s="29"/>
      <c r="G16" s="29"/>
      <c r="H16" s="29"/>
      <c r="I16" s="29"/>
      <c r="J16" s="29"/>
    </row>
    <row r="17" spans="1:10" s="56" customFormat="1" ht="15" customHeight="1">
      <c r="A17" s="30">
        <v>3</v>
      </c>
      <c r="B17" s="160" t="s">
        <v>405</v>
      </c>
      <c r="C17" s="30">
        <v>2015</v>
      </c>
      <c r="D17" s="298">
        <v>923.73</v>
      </c>
      <c r="E17" s="29"/>
      <c r="F17" s="29"/>
      <c r="G17" s="29"/>
      <c r="H17" s="29"/>
      <c r="I17" s="29"/>
      <c r="J17" s="29"/>
    </row>
    <row r="18" spans="1:10" s="56" customFormat="1">
      <c r="A18" s="30">
        <v>4</v>
      </c>
      <c r="B18" s="160" t="s">
        <v>406</v>
      </c>
      <c r="C18" s="30">
        <v>2015</v>
      </c>
      <c r="D18" s="298">
        <v>322.26</v>
      </c>
      <c r="E18" s="29"/>
      <c r="F18" s="29"/>
      <c r="G18" s="29"/>
      <c r="H18" s="29"/>
      <c r="I18" s="29"/>
      <c r="J18" s="29"/>
    </row>
    <row r="19" spans="1:10" s="56" customFormat="1">
      <c r="A19" s="30">
        <v>5</v>
      </c>
      <c r="B19" s="160" t="s">
        <v>407</v>
      </c>
      <c r="C19" s="30">
        <v>2016</v>
      </c>
      <c r="D19" s="298">
        <v>5731.8</v>
      </c>
      <c r="E19" s="29"/>
      <c r="F19" s="29"/>
      <c r="G19" s="29"/>
      <c r="H19" s="29"/>
      <c r="I19" s="29"/>
      <c r="J19" s="29"/>
    </row>
    <row r="20" spans="1:10" s="56" customFormat="1">
      <c r="A20" s="30">
        <v>6</v>
      </c>
      <c r="B20" s="160" t="s">
        <v>295</v>
      </c>
      <c r="C20" s="30">
        <v>2016</v>
      </c>
      <c r="D20" s="298">
        <v>3499</v>
      </c>
      <c r="E20" s="29"/>
      <c r="F20" s="29"/>
      <c r="G20" s="29"/>
      <c r="H20" s="29"/>
      <c r="I20" s="29"/>
      <c r="J20" s="29"/>
    </row>
    <row r="21" spans="1:10" s="56" customFormat="1">
      <c r="A21" s="30">
        <v>7</v>
      </c>
      <c r="B21" s="299" t="s">
        <v>410</v>
      </c>
      <c r="C21" s="206">
        <v>2016</v>
      </c>
      <c r="D21" s="300">
        <v>4000</v>
      </c>
      <c r="E21" s="29"/>
      <c r="F21" s="29"/>
      <c r="G21" s="29"/>
      <c r="H21" s="29"/>
      <c r="I21" s="29"/>
      <c r="J21" s="29"/>
    </row>
    <row r="22" spans="1:10" s="56" customFormat="1">
      <c r="A22" s="30">
        <v>8</v>
      </c>
      <c r="B22" s="160" t="s">
        <v>366</v>
      </c>
      <c r="C22" s="30">
        <v>2017</v>
      </c>
      <c r="D22" s="301">
        <v>1244.76</v>
      </c>
      <c r="E22" s="29"/>
      <c r="F22" s="29"/>
      <c r="G22" s="29"/>
      <c r="H22" s="29"/>
      <c r="I22" s="29"/>
      <c r="J22" s="29"/>
    </row>
    <row r="23" spans="1:10" s="56" customFormat="1">
      <c r="A23" s="30">
        <v>9</v>
      </c>
      <c r="B23" s="160" t="s">
        <v>411</v>
      </c>
      <c r="C23" s="30">
        <v>2018</v>
      </c>
      <c r="D23" s="302">
        <v>1020</v>
      </c>
      <c r="E23" s="29"/>
      <c r="F23" s="29"/>
      <c r="G23" s="29"/>
      <c r="H23" s="29"/>
      <c r="I23" s="29"/>
      <c r="J23" s="29"/>
    </row>
    <row r="24" spans="1:10" s="56" customFormat="1">
      <c r="A24" s="30">
        <v>10</v>
      </c>
      <c r="B24" s="160" t="s">
        <v>412</v>
      </c>
      <c r="C24" s="30">
        <v>2018</v>
      </c>
      <c r="D24" s="302">
        <v>2020</v>
      </c>
      <c r="E24" s="29"/>
      <c r="F24" s="29"/>
      <c r="G24" s="29"/>
      <c r="H24" s="29"/>
      <c r="I24" s="29"/>
      <c r="J24" s="29"/>
    </row>
    <row r="25" spans="1:10" s="57" customFormat="1">
      <c r="A25" s="461" t="s">
        <v>0</v>
      </c>
      <c r="B25" s="461" t="s">
        <v>2</v>
      </c>
      <c r="C25" s="30"/>
      <c r="D25" s="303">
        <f>SUM(D15:D24)</f>
        <v>25150.449999999997</v>
      </c>
    </row>
    <row r="26" spans="1:10">
      <c r="A26" s="459" t="s">
        <v>388</v>
      </c>
      <c r="B26" s="459"/>
      <c r="C26" s="459"/>
      <c r="D26" s="459"/>
    </row>
    <row r="27" spans="1:10" s="57" customFormat="1">
      <c r="A27" s="237">
        <v>1</v>
      </c>
      <c r="B27" s="238" t="s">
        <v>241</v>
      </c>
      <c r="C27" s="237">
        <v>2014</v>
      </c>
      <c r="D27" s="239">
        <v>3256.72</v>
      </c>
      <c r="E27" s="31"/>
      <c r="F27" s="31"/>
      <c r="G27" s="31"/>
      <c r="H27" s="31"/>
      <c r="I27" s="31"/>
      <c r="J27" s="31"/>
    </row>
    <row r="28" spans="1:10" s="57" customFormat="1">
      <c r="A28" s="237">
        <v>2</v>
      </c>
      <c r="B28" s="238" t="s">
        <v>242</v>
      </c>
      <c r="C28" s="237">
        <v>2014</v>
      </c>
      <c r="D28" s="239">
        <v>5688</v>
      </c>
      <c r="E28" s="31"/>
      <c r="F28" s="31"/>
      <c r="G28" s="31"/>
      <c r="H28" s="31"/>
      <c r="I28" s="31"/>
      <c r="J28" s="31"/>
    </row>
    <row r="29" spans="1:10" s="57" customFormat="1">
      <c r="A29" s="237">
        <v>3</v>
      </c>
      <c r="B29" s="235" t="s">
        <v>345</v>
      </c>
      <c r="C29" s="234">
        <v>2014</v>
      </c>
      <c r="D29" s="285">
        <v>2500</v>
      </c>
      <c r="E29" s="31"/>
      <c r="F29" s="31"/>
      <c r="G29" s="31"/>
      <c r="H29" s="31"/>
      <c r="I29" s="31"/>
      <c r="J29" s="31"/>
    </row>
    <row r="30" spans="1:10" s="57" customFormat="1">
      <c r="A30" s="237">
        <v>4</v>
      </c>
      <c r="B30" s="238" t="s">
        <v>241</v>
      </c>
      <c r="C30" s="237">
        <v>2015</v>
      </c>
      <c r="D30" s="239">
        <v>1909.77</v>
      </c>
      <c r="E30" s="31"/>
      <c r="F30" s="31"/>
      <c r="G30" s="31"/>
      <c r="H30" s="31"/>
      <c r="I30" s="31"/>
      <c r="J30" s="31"/>
    </row>
    <row r="31" spans="1:10" s="57" customFormat="1">
      <c r="A31" s="237">
        <v>5</v>
      </c>
      <c r="B31" s="238" t="s">
        <v>307</v>
      </c>
      <c r="C31" s="237">
        <v>2015</v>
      </c>
      <c r="D31" s="239">
        <v>3300</v>
      </c>
      <c r="E31" s="31"/>
      <c r="F31" s="31"/>
      <c r="G31" s="31"/>
      <c r="H31" s="31"/>
      <c r="I31" s="31"/>
      <c r="J31" s="31"/>
    </row>
    <row r="32" spans="1:10" s="57" customFormat="1">
      <c r="A32" s="237">
        <v>6</v>
      </c>
      <c r="B32" s="238" t="s">
        <v>308</v>
      </c>
      <c r="C32" s="237">
        <v>2015</v>
      </c>
      <c r="D32" s="239">
        <v>1900</v>
      </c>
      <c r="E32" s="31"/>
      <c r="F32" s="31"/>
      <c r="G32" s="31"/>
      <c r="H32" s="31"/>
      <c r="I32" s="31"/>
      <c r="J32" s="31"/>
    </row>
    <row r="33" spans="1:10" s="56" customFormat="1">
      <c r="A33" s="234"/>
      <c r="B33" s="463" t="s">
        <v>10</v>
      </c>
      <c r="C33" s="463"/>
      <c r="D33" s="249">
        <f>SUM(D27:D32)</f>
        <v>18554.489999999998</v>
      </c>
      <c r="E33" s="29"/>
      <c r="F33" s="2"/>
      <c r="G33" s="29"/>
      <c r="H33" s="29"/>
      <c r="I33" s="29"/>
      <c r="J33" s="29"/>
    </row>
    <row r="34" spans="1:10" s="29" customFormat="1" ht="13.5" customHeight="1">
      <c r="A34" s="459" t="s">
        <v>390</v>
      </c>
      <c r="B34" s="459"/>
      <c r="C34" s="459"/>
      <c r="D34" s="459"/>
    </row>
    <row r="35" spans="1:10" s="29" customFormat="1" ht="13.5" customHeight="1">
      <c r="A35" s="237">
        <v>1</v>
      </c>
      <c r="B35" s="244" t="s">
        <v>291</v>
      </c>
      <c r="C35" s="237">
        <v>2015</v>
      </c>
      <c r="D35" s="245">
        <v>2973</v>
      </c>
      <c r="E35" s="2"/>
    </row>
    <row r="36" spans="1:10" s="56" customFormat="1">
      <c r="A36" s="234">
        <v>2</v>
      </c>
      <c r="B36" s="235" t="s">
        <v>382</v>
      </c>
      <c r="C36" s="234">
        <v>2017</v>
      </c>
      <c r="D36" s="246">
        <v>5833</v>
      </c>
      <c r="F36" s="29"/>
      <c r="G36" s="29"/>
      <c r="H36" s="29"/>
      <c r="I36" s="29"/>
      <c r="J36" s="29"/>
    </row>
    <row r="37" spans="1:10" s="56" customFormat="1">
      <c r="A37" s="234">
        <v>3</v>
      </c>
      <c r="B37" s="235" t="s">
        <v>382</v>
      </c>
      <c r="C37" s="234">
        <v>2017</v>
      </c>
      <c r="D37" s="246">
        <v>5833</v>
      </c>
      <c r="F37" s="29"/>
      <c r="G37" s="29"/>
      <c r="H37" s="29"/>
      <c r="I37" s="29"/>
      <c r="J37" s="29"/>
    </row>
    <row r="38" spans="1:10" s="56" customFormat="1">
      <c r="A38" s="234">
        <v>4</v>
      </c>
      <c r="B38" s="235" t="s">
        <v>382</v>
      </c>
      <c r="C38" s="234">
        <v>2017</v>
      </c>
      <c r="D38" s="246">
        <v>5833</v>
      </c>
      <c r="F38" s="29"/>
      <c r="G38" s="29"/>
      <c r="H38" s="29"/>
      <c r="I38" s="29"/>
      <c r="J38" s="29"/>
    </row>
    <row r="39" spans="1:10" s="56" customFormat="1">
      <c r="A39" s="234"/>
      <c r="B39" s="247" t="s">
        <v>0</v>
      </c>
      <c r="C39" s="248"/>
      <c r="D39" s="249">
        <f>SUM(D35:D38)</f>
        <v>20472</v>
      </c>
      <c r="E39" s="29"/>
      <c r="F39" s="2"/>
      <c r="G39" s="29"/>
      <c r="H39" s="29"/>
      <c r="I39" s="29"/>
      <c r="J39" s="29"/>
    </row>
    <row r="40" spans="1:10" s="29" customFormat="1">
      <c r="A40" s="459" t="s">
        <v>392</v>
      </c>
      <c r="B40" s="459"/>
      <c r="C40" s="459"/>
      <c r="D40" s="459"/>
    </row>
    <row r="41" spans="1:10" s="58" customFormat="1">
      <c r="A41" s="30">
        <v>1</v>
      </c>
      <c r="B41" s="160" t="s">
        <v>315</v>
      </c>
      <c r="C41" s="30">
        <v>2016</v>
      </c>
      <c r="D41" s="291">
        <v>1061.6099999999999</v>
      </c>
      <c r="E41" s="29"/>
    </row>
    <row r="42" spans="1:10" s="58" customFormat="1">
      <c r="A42" s="30">
        <v>2</v>
      </c>
      <c r="B42" s="160" t="s">
        <v>421</v>
      </c>
      <c r="C42" s="30">
        <v>2013</v>
      </c>
      <c r="D42" s="291">
        <v>29946</v>
      </c>
      <c r="E42" s="29"/>
    </row>
    <row r="43" spans="1:10" s="56" customFormat="1">
      <c r="A43" s="292"/>
      <c r="B43" s="293" t="s">
        <v>0</v>
      </c>
      <c r="C43" s="69"/>
      <c r="D43" s="294">
        <f>SUM(D41:D42)</f>
        <v>31007.61</v>
      </c>
      <c r="E43" s="29"/>
      <c r="F43" s="29"/>
      <c r="G43" s="29"/>
      <c r="H43" s="29"/>
      <c r="I43" s="29"/>
      <c r="J43" s="29"/>
    </row>
    <row r="44" spans="1:10" s="29" customFormat="1" ht="13.5" customHeight="1">
      <c r="A44" s="46"/>
      <c r="B44" s="15"/>
      <c r="C44" s="7"/>
      <c r="D44" s="16"/>
    </row>
    <row r="45" spans="1:10" s="29" customFormat="1" ht="13.5" customHeight="1">
      <c r="A45" s="47"/>
      <c r="B45" s="17"/>
      <c r="C45" s="48"/>
      <c r="D45" s="18"/>
    </row>
    <row r="46" spans="1:10" s="29" customFormat="1" ht="17.25" customHeight="1">
      <c r="A46" s="462" t="s">
        <v>213</v>
      </c>
      <c r="B46" s="462"/>
      <c r="C46" s="462"/>
      <c r="D46" s="462"/>
    </row>
    <row r="47" spans="1:10" s="29" customFormat="1" ht="26.25" customHeight="1">
      <c r="A47" s="76" t="s">
        <v>11</v>
      </c>
      <c r="B47" s="76" t="s">
        <v>12</v>
      </c>
      <c r="C47" s="76" t="s">
        <v>13</v>
      </c>
      <c r="D47" s="5" t="s">
        <v>14</v>
      </c>
    </row>
    <row r="48" spans="1:10" s="29" customFormat="1" ht="13.5" customHeight="1">
      <c r="A48" s="459" t="s">
        <v>47</v>
      </c>
      <c r="B48" s="459"/>
      <c r="C48" s="459"/>
      <c r="D48" s="459"/>
    </row>
    <row r="49" spans="1:10" s="29" customFormat="1" ht="13.5" customHeight="1">
      <c r="A49" s="234">
        <v>1</v>
      </c>
      <c r="B49" s="235" t="s">
        <v>238</v>
      </c>
      <c r="C49" s="234">
        <v>2017</v>
      </c>
      <c r="D49" s="288">
        <v>2500</v>
      </c>
    </row>
    <row r="50" spans="1:10" s="29" customFormat="1" ht="13.5" customHeight="1">
      <c r="A50" s="234">
        <v>2</v>
      </c>
      <c r="B50" s="235" t="s">
        <v>427</v>
      </c>
      <c r="C50" s="234">
        <v>2018</v>
      </c>
      <c r="D50" s="288">
        <v>7485</v>
      </c>
    </row>
    <row r="51" spans="1:10" s="29" customFormat="1" ht="13.5" customHeight="1">
      <c r="A51" s="234">
        <v>3</v>
      </c>
      <c r="B51" s="235" t="s">
        <v>428</v>
      </c>
      <c r="C51" s="234">
        <v>2018</v>
      </c>
      <c r="D51" s="288">
        <v>3099</v>
      </c>
    </row>
    <row r="52" spans="1:10" s="29" customFormat="1" ht="13.5" customHeight="1">
      <c r="A52" s="234">
        <v>4</v>
      </c>
      <c r="B52" s="235" t="s">
        <v>652</v>
      </c>
      <c r="C52" s="234">
        <v>2018</v>
      </c>
      <c r="D52" s="288">
        <v>1033.2</v>
      </c>
    </row>
    <row r="53" spans="1:10" s="29" customFormat="1" ht="13.5" customHeight="1">
      <c r="A53" s="234">
        <v>5</v>
      </c>
      <c r="B53" s="235" t="s">
        <v>652</v>
      </c>
      <c r="C53" s="234">
        <v>2018</v>
      </c>
      <c r="D53" s="288">
        <v>1033.2</v>
      </c>
    </row>
    <row r="54" spans="1:10" s="29" customFormat="1" ht="13.5" customHeight="1">
      <c r="A54" s="234">
        <v>6</v>
      </c>
      <c r="B54" s="235" t="s">
        <v>652</v>
      </c>
      <c r="C54" s="234">
        <v>2018</v>
      </c>
      <c r="D54" s="288">
        <v>1033.2</v>
      </c>
    </row>
    <row r="55" spans="1:10" s="29" customFormat="1" ht="13.5" customHeight="1">
      <c r="A55" s="234">
        <v>7</v>
      </c>
      <c r="B55" s="235" t="s">
        <v>652</v>
      </c>
      <c r="C55" s="234">
        <v>2018</v>
      </c>
      <c r="D55" s="288">
        <v>1033.2</v>
      </c>
    </row>
    <row r="56" spans="1:10" s="29" customFormat="1" ht="13.5" customHeight="1">
      <c r="A56" s="234">
        <v>8</v>
      </c>
      <c r="B56" s="235" t="s">
        <v>652</v>
      </c>
      <c r="C56" s="234">
        <v>2018</v>
      </c>
      <c r="D56" s="288">
        <v>1033.2</v>
      </c>
    </row>
    <row r="57" spans="1:10" s="29" customFormat="1" ht="13.5" customHeight="1">
      <c r="A57" s="234"/>
      <c r="B57" s="236" t="s">
        <v>0</v>
      </c>
      <c r="C57" s="234"/>
      <c r="D57" s="286">
        <f>SUM(D49:D56)</f>
        <v>18250.000000000004</v>
      </c>
    </row>
    <row r="58" spans="1:10" s="29" customFormat="1">
      <c r="A58" s="459" t="s">
        <v>95</v>
      </c>
      <c r="B58" s="459"/>
      <c r="C58" s="459"/>
      <c r="D58" s="459"/>
    </row>
    <row r="59" spans="1:10" s="56" customFormat="1">
      <c r="A59" s="30"/>
      <c r="B59" s="24" t="s">
        <v>254</v>
      </c>
      <c r="C59" s="30"/>
      <c r="D59" s="32"/>
      <c r="E59" s="29"/>
      <c r="F59" s="29"/>
      <c r="G59" s="29"/>
      <c r="H59" s="29"/>
      <c r="I59" s="29"/>
      <c r="J59" s="29"/>
    </row>
    <row r="60" spans="1:10">
      <c r="A60" s="459" t="s">
        <v>387</v>
      </c>
      <c r="B60" s="459"/>
      <c r="C60" s="459"/>
      <c r="D60" s="459"/>
    </row>
    <row r="61" spans="1:10" ht="13.5" customHeight="1">
      <c r="A61" s="30">
        <v>1</v>
      </c>
      <c r="B61" s="160" t="s">
        <v>340</v>
      </c>
      <c r="C61" s="30">
        <v>2016</v>
      </c>
      <c r="D61" s="304">
        <v>1459</v>
      </c>
      <c r="E61" s="77"/>
      <c r="F61" s="61"/>
      <c r="G61" s="61"/>
      <c r="H61" s="61"/>
    </row>
    <row r="62" spans="1:10" ht="12.75" customHeight="1">
      <c r="A62" s="30">
        <v>2</v>
      </c>
      <c r="B62" s="160" t="s">
        <v>341</v>
      </c>
      <c r="C62" s="30">
        <v>2016</v>
      </c>
      <c r="D62" s="304">
        <v>651.9</v>
      </c>
      <c r="E62" s="77"/>
      <c r="F62" s="61"/>
      <c r="G62" s="61"/>
      <c r="H62" s="61"/>
    </row>
    <row r="63" spans="1:10" ht="12.75" customHeight="1">
      <c r="A63" s="30">
        <v>3</v>
      </c>
      <c r="B63" s="160" t="s">
        <v>342</v>
      </c>
      <c r="C63" s="30">
        <v>2017</v>
      </c>
      <c r="D63" s="305">
        <v>1099</v>
      </c>
      <c r="E63" s="77"/>
      <c r="F63" s="61"/>
      <c r="G63" s="61"/>
      <c r="H63" s="61"/>
    </row>
    <row r="64" spans="1:10" ht="12" customHeight="1">
      <c r="A64" s="30">
        <v>4</v>
      </c>
      <c r="B64" s="160" t="s">
        <v>343</v>
      </c>
      <c r="C64" s="30">
        <v>2017</v>
      </c>
      <c r="D64" s="305">
        <v>1899</v>
      </c>
      <c r="E64" s="77"/>
      <c r="F64" s="61"/>
      <c r="G64" s="61"/>
      <c r="H64" s="61"/>
    </row>
    <row r="65" spans="1:10" ht="12.75" customHeight="1">
      <c r="A65" s="30">
        <v>5</v>
      </c>
      <c r="B65" s="160" t="s">
        <v>367</v>
      </c>
      <c r="C65" s="30">
        <v>2017</v>
      </c>
      <c r="D65" s="305">
        <v>578.1</v>
      </c>
      <c r="E65" s="77"/>
      <c r="F65" s="61"/>
      <c r="G65" s="61"/>
      <c r="H65" s="61"/>
    </row>
    <row r="66" spans="1:10" ht="12.75" customHeight="1">
      <c r="A66" s="30">
        <v>6</v>
      </c>
      <c r="B66" s="160" t="s">
        <v>368</v>
      </c>
      <c r="C66" s="30">
        <v>2018</v>
      </c>
      <c r="D66" s="305">
        <v>1369</v>
      </c>
      <c r="E66" s="77"/>
      <c r="F66" s="61"/>
      <c r="G66" s="61"/>
      <c r="H66" s="61"/>
    </row>
    <row r="67" spans="1:10">
      <c r="A67" s="461" t="s">
        <v>0</v>
      </c>
      <c r="B67" s="461" t="s">
        <v>2</v>
      </c>
      <c r="C67" s="30"/>
      <c r="D67" s="303">
        <f>SUM(D61:D66)</f>
        <v>7056</v>
      </c>
      <c r="E67" s="458"/>
      <c r="F67" s="458"/>
      <c r="G67" s="458"/>
      <c r="H67" s="458"/>
    </row>
    <row r="68" spans="1:10">
      <c r="A68" s="459" t="s">
        <v>388</v>
      </c>
      <c r="B68" s="459"/>
      <c r="C68" s="459"/>
      <c r="D68" s="459"/>
    </row>
    <row r="69" spans="1:10" s="57" customFormat="1">
      <c r="A69" s="234">
        <v>1</v>
      </c>
      <c r="B69" s="235" t="s">
        <v>243</v>
      </c>
      <c r="C69" s="234">
        <v>2014</v>
      </c>
      <c r="D69" s="267">
        <v>580.47</v>
      </c>
      <c r="E69" s="31"/>
      <c r="F69" s="31"/>
      <c r="G69" s="31"/>
      <c r="H69" s="31"/>
      <c r="I69" s="31"/>
      <c r="J69" s="31"/>
    </row>
    <row r="70" spans="1:10" s="57" customFormat="1">
      <c r="A70" s="234">
        <v>2</v>
      </c>
      <c r="B70" s="235" t="s">
        <v>309</v>
      </c>
      <c r="C70" s="234">
        <v>2015</v>
      </c>
      <c r="D70" s="267">
        <v>148.72999999999999</v>
      </c>
      <c r="E70" s="31"/>
      <c r="F70" s="31"/>
      <c r="G70" s="31"/>
      <c r="H70" s="31"/>
      <c r="I70" s="31"/>
      <c r="J70" s="31"/>
    </row>
    <row r="71" spans="1:10" s="57" customFormat="1" ht="25.5">
      <c r="A71" s="234">
        <v>3</v>
      </c>
      <c r="B71" s="235" t="s">
        <v>346</v>
      </c>
      <c r="C71" s="234">
        <v>2016</v>
      </c>
      <c r="D71" s="267">
        <v>3500</v>
      </c>
      <c r="E71" s="31"/>
      <c r="F71" s="31"/>
      <c r="G71" s="31"/>
      <c r="H71" s="31"/>
      <c r="I71" s="31"/>
      <c r="J71" s="31"/>
    </row>
    <row r="72" spans="1:10" s="57" customFormat="1">
      <c r="A72" s="234">
        <v>4</v>
      </c>
      <c r="B72" s="235" t="s">
        <v>347</v>
      </c>
      <c r="C72" s="234">
        <v>2016</v>
      </c>
      <c r="D72" s="267">
        <v>988.92</v>
      </c>
      <c r="E72" s="31"/>
      <c r="F72" s="31"/>
      <c r="G72" s="31"/>
      <c r="H72" s="31"/>
      <c r="I72" s="31"/>
      <c r="J72" s="31"/>
    </row>
    <row r="73" spans="1:10" s="57" customFormat="1">
      <c r="A73" s="234">
        <v>5</v>
      </c>
      <c r="B73" s="235" t="s">
        <v>372</v>
      </c>
      <c r="C73" s="234">
        <v>2017</v>
      </c>
      <c r="D73" s="267">
        <v>1048.45</v>
      </c>
      <c r="E73" s="31"/>
      <c r="F73" s="31"/>
      <c r="G73" s="31"/>
      <c r="H73" s="31"/>
      <c r="I73" s="31"/>
      <c r="J73" s="31"/>
    </row>
    <row r="74" spans="1:10" s="57" customFormat="1">
      <c r="A74" s="234">
        <v>6</v>
      </c>
      <c r="B74" s="235" t="s">
        <v>309</v>
      </c>
      <c r="C74" s="234">
        <v>2017</v>
      </c>
      <c r="D74" s="267">
        <v>195.12</v>
      </c>
      <c r="E74" s="31"/>
      <c r="F74" s="31"/>
      <c r="G74" s="31"/>
      <c r="H74" s="31"/>
      <c r="I74" s="31"/>
      <c r="J74" s="31"/>
    </row>
    <row r="75" spans="1:10" s="57" customFormat="1">
      <c r="A75" s="234">
        <v>7</v>
      </c>
      <c r="B75" s="235" t="s">
        <v>373</v>
      </c>
      <c r="C75" s="234">
        <v>2017</v>
      </c>
      <c r="D75" s="267">
        <v>397.56</v>
      </c>
      <c r="E75" s="31"/>
      <c r="F75" s="31"/>
      <c r="G75" s="31"/>
      <c r="H75" s="31"/>
      <c r="I75" s="31"/>
      <c r="J75" s="31"/>
    </row>
    <row r="76" spans="1:10" s="57" customFormat="1">
      <c r="A76" s="234">
        <v>8</v>
      </c>
      <c r="B76" s="235" t="s">
        <v>374</v>
      </c>
      <c r="C76" s="234">
        <v>2017</v>
      </c>
      <c r="D76" s="267">
        <v>93.5</v>
      </c>
      <c r="E76" s="31"/>
      <c r="F76" s="31"/>
      <c r="G76" s="31"/>
      <c r="H76" s="31"/>
      <c r="I76" s="31"/>
      <c r="J76" s="31"/>
    </row>
    <row r="77" spans="1:10" s="57" customFormat="1">
      <c r="A77" s="234">
        <v>9</v>
      </c>
      <c r="B77" s="235" t="s">
        <v>375</v>
      </c>
      <c r="C77" s="234">
        <v>2017</v>
      </c>
      <c r="D77" s="267">
        <v>130.07</v>
      </c>
      <c r="E77" s="31"/>
      <c r="F77" s="31"/>
      <c r="G77" s="31"/>
      <c r="H77" s="31"/>
      <c r="I77" s="31"/>
      <c r="J77" s="31"/>
    </row>
    <row r="78" spans="1:10" s="56" customFormat="1">
      <c r="A78" s="234"/>
      <c r="B78" s="463" t="s">
        <v>10</v>
      </c>
      <c r="C78" s="463"/>
      <c r="D78" s="286">
        <f>SUM(D69:D77)</f>
        <v>7082.82</v>
      </c>
      <c r="E78" s="29"/>
      <c r="F78" s="2"/>
      <c r="G78" s="29"/>
      <c r="H78" s="29"/>
      <c r="I78" s="29"/>
      <c r="J78" s="29"/>
    </row>
    <row r="79" spans="1:10" s="29" customFormat="1">
      <c r="A79" s="459" t="s">
        <v>389</v>
      </c>
      <c r="B79" s="459"/>
      <c r="C79" s="459"/>
      <c r="D79" s="459"/>
    </row>
    <row r="80" spans="1:10" s="56" customFormat="1">
      <c r="A80" s="234">
        <v>1</v>
      </c>
      <c r="B80" s="235" t="s">
        <v>312</v>
      </c>
      <c r="C80" s="234">
        <v>2014</v>
      </c>
      <c r="D80" s="287">
        <v>1400</v>
      </c>
      <c r="E80" s="29"/>
      <c r="F80" s="29"/>
      <c r="G80" s="29"/>
      <c r="H80" s="29"/>
      <c r="I80" s="29"/>
      <c r="J80" s="29"/>
    </row>
    <row r="81" spans="1:10" s="56" customFormat="1">
      <c r="A81" s="234">
        <v>2</v>
      </c>
      <c r="B81" s="235" t="s">
        <v>313</v>
      </c>
      <c r="C81" s="234">
        <v>2014</v>
      </c>
      <c r="D81" s="287">
        <v>1988</v>
      </c>
      <c r="E81" s="29"/>
      <c r="F81" s="29"/>
      <c r="G81" s="29"/>
      <c r="H81" s="29"/>
      <c r="I81" s="29"/>
      <c r="J81" s="29"/>
    </row>
    <row r="82" spans="1:10" s="56" customFormat="1">
      <c r="A82" s="234"/>
      <c r="B82" s="236" t="s">
        <v>0</v>
      </c>
      <c r="C82" s="234"/>
      <c r="D82" s="268">
        <f>SUM(D80:D81)</f>
        <v>3388</v>
      </c>
      <c r="E82" s="29"/>
      <c r="F82" s="29"/>
      <c r="G82" s="29"/>
      <c r="H82" s="29"/>
      <c r="I82" s="29"/>
      <c r="J82" s="29"/>
    </row>
    <row r="83" spans="1:10" s="29" customFormat="1">
      <c r="A83" s="459" t="s">
        <v>391</v>
      </c>
      <c r="B83" s="459"/>
      <c r="C83" s="459"/>
      <c r="D83" s="459"/>
    </row>
    <row r="84" spans="1:10" s="56" customFormat="1">
      <c r="A84" s="234">
        <v>1</v>
      </c>
      <c r="B84" s="235" t="s">
        <v>249</v>
      </c>
      <c r="C84" s="234">
        <v>2014</v>
      </c>
      <c r="D84" s="267">
        <v>1899</v>
      </c>
      <c r="E84" s="29"/>
      <c r="F84" s="29"/>
      <c r="G84" s="29"/>
      <c r="H84" s="29"/>
      <c r="I84" s="29"/>
      <c r="J84" s="29"/>
    </row>
    <row r="85" spans="1:10" s="56" customFormat="1">
      <c r="A85" s="234">
        <v>2</v>
      </c>
      <c r="B85" s="235" t="s">
        <v>250</v>
      </c>
      <c r="C85" s="234">
        <v>2014</v>
      </c>
      <c r="D85" s="267">
        <v>1999</v>
      </c>
      <c r="E85" s="29"/>
      <c r="F85" s="29"/>
      <c r="G85" s="29"/>
      <c r="H85" s="29"/>
      <c r="I85" s="29"/>
      <c r="J85" s="29"/>
    </row>
    <row r="86" spans="1:10" s="56" customFormat="1">
      <c r="A86" s="234"/>
      <c r="B86" s="236" t="s">
        <v>0</v>
      </c>
      <c r="C86" s="234"/>
      <c r="D86" s="268">
        <f>SUM(D84:D85)</f>
        <v>3898</v>
      </c>
      <c r="E86" s="29"/>
      <c r="F86" s="29"/>
      <c r="G86" s="29"/>
      <c r="H86" s="29"/>
      <c r="I86" s="29"/>
      <c r="J86" s="29"/>
    </row>
    <row r="87" spans="1:10" s="29" customFormat="1">
      <c r="A87" s="459" t="s">
        <v>393</v>
      </c>
      <c r="B87" s="459"/>
      <c r="C87" s="459"/>
      <c r="D87" s="459"/>
    </row>
    <row r="88" spans="1:10" s="56" customFormat="1">
      <c r="A88" s="30">
        <v>1</v>
      </c>
      <c r="B88" s="160" t="s">
        <v>314</v>
      </c>
      <c r="C88" s="30">
        <v>2015</v>
      </c>
      <c r="D88" s="289">
        <v>2700</v>
      </c>
      <c r="E88" s="29"/>
      <c r="F88" s="29"/>
      <c r="G88" s="29"/>
      <c r="H88" s="29"/>
      <c r="I88" s="29"/>
      <c r="J88" s="29"/>
    </row>
    <row r="89" spans="1:10" s="56" customFormat="1">
      <c r="A89" s="30">
        <v>2</v>
      </c>
      <c r="B89" s="160" t="s">
        <v>422</v>
      </c>
      <c r="C89" s="30">
        <v>2011</v>
      </c>
      <c r="D89" s="289">
        <v>2300</v>
      </c>
      <c r="E89" s="29"/>
      <c r="F89" s="29"/>
      <c r="G89" s="29"/>
      <c r="H89" s="29"/>
      <c r="I89" s="29"/>
      <c r="J89" s="29"/>
    </row>
    <row r="90" spans="1:10" s="56" customFormat="1">
      <c r="A90" s="30"/>
      <c r="B90" s="24" t="s">
        <v>0</v>
      </c>
      <c r="C90" s="30"/>
      <c r="D90" s="290">
        <f>SUM(D88:D89)</f>
        <v>5000</v>
      </c>
      <c r="E90" s="29"/>
      <c r="F90" s="29"/>
      <c r="G90" s="29"/>
      <c r="H90" s="29"/>
      <c r="I90" s="29"/>
      <c r="J90" s="29"/>
    </row>
    <row r="91" spans="1:10" s="29" customFormat="1">
      <c r="A91" s="45"/>
      <c r="B91" s="45"/>
      <c r="C91" s="174"/>
      <c r="D91" s="49"/>
    </row>
    <row r="92" spans="1:10" s="29" customFormat="1">
      <c r="A92" s="45"/>
      <c r="B92" s="45"/>
      <c r="C92" s="77"/>
      <c r="D92" s="49"/>
    </row>
    <row r="93" spans="1:10" s="29" customFormat="1">
      <c r="A93" s="462" t="s">
        <v>19</v>
      </c>
      <c r="B93" s="462"/>
      <c r="C93" s="462"/>
      <c r="D93" s="462"/>
    </row>
    <row r="94" spans="1:10" s="29" customFormat="1">
      <c r="A94" s="459" t="s">
        <v>47</v>
      </c>
      <c r="B94" s="459"/>
      <c r="C94" s="459"/>
      <c r="D94" s="459"/>
    </row>
    <row r="95" spans="1:10" s="29" customFormat="1">
      <c r="A95" s="237">
        <v>1</v>
      </c>
      <c r="B95" s="238" t="s">
        <v>401</v>
      </c>
      <c r="C95" s="237">
        <v>2016</v>
      </c>
      <c r="D95" s="239">
        <v>2045</v>
      </c>
    </row>
    <row r="96" spans="1:10" s="29" customFormat="1">
      <c r="A96" s="237">
        <v>2</v>
      </c>
      <c r="B96" s="238" t="s">
        <v>402</v>
      </c>
      <c r="C96" s="237">
        <v>2016</v>
      </c>
      <c r="D96" s="239">
        <v>499</v>
      </c>
    </row>
    <row r="97" spans="1:10" s="29" customFormat="1">
      <c r="A97" s="237">
        <v>3</v>
      </c>
      <c r="B97" s="238" t="s">
        <v>403</v>
      </c>
      <c r="C97" s="237">
        <v>2016</v>
      </c>
      <c r="D97" s="239">
        <v>985</v>
      </c>
    </row>
    <row r="98" spans="1:10" s="29" customFormat="1">
      <c r="A98" s="237">
        <v>4</v>
      </c>
      <c r="B98" s="238" t="s">
        <v>402</v>
      </c>
      <c r="C98" s="237">
        <v>2016</v>
      </c>
      <c r="D98" s="239">
        <v>499</v>
      </c>
    </row>
    <row r="99" spans="1:10" s="29" customFormat="1">
      <c r="A99" s="237">
        <v>5</v>
      </c>
      <c r="B99" s="238" t="s">
        <v>402</v>
      </c>
      <c r="C99" s="237">
        <v>2016</v>
      </c>
      <c r="D99" s="239">
        <v>499</v>
      </c>
    </row>
    <row r="100" spans="1:10" s="29" customFormat="1">
      <c r="A100" s="240"/>
      <c r="B100" s="241" t="s">
        <v>0</v>
      </c>
      <c r="C100" s="240"/>
      <c r="D100" s="242">
        <f>SUM(D95:D99)</f>
        <v>4527</v>
      </c>
    </row>
    <row r="101" spans="1:10">
      <c r="A101" s="459" t="s">
        <v>388</v>
      </c>
      <c r="B101" s="459"/>
      <c r="C101" s="459"/>
      <c r="D101" s="459"/>
    </row>
    <row r="102" spans="1:10" ht="38.25">
      <c r="A102" s="234">
        <v>1</v>
      </c>
      <c r="B102" s="235" t="s">
        <v>244</v>
      </c>
      <c r="C102" s="234">
        <v>2014</v>
      </c>
      <c r="D102" s="246">
        <v>3450</v>
      </c>
    </row>
    <row r="103" spans="1:10" ht="38.25">
      <c r="A103" s="234">
        <v>2</v>
      </c>
      <c r="B103" s="235" t="s">
        <v>245</v>
      </c>
      <c r="C103" s="234">
        <v>2015</v>
      </c>
      <c r="D103" s="246">
        <v>3450</v>
      </c>
    </row>
    <row r="104" spans="1:10" ht="38.25">
      <c r="A104" s="234">
        <v>3</v>
      </c>
      <c r="B104" s="235" t="s">
        <v>246</v>
      </c>
      <c r="C104" s="234">
        <v>2013</v>
      </c>
      <c r="D104" s="246">
        <v>3400</v>
      </c>
    </row>
    <row r="105" spans="1:10" s="29" customFormat="1">
      <c r="A105" s="234"/>
      <c r="B105" s="463" t="s">
        <v>10</v>
      </c>
      <c r="C105" s="463"/>
      <c r="D105" s="391">
        <f>SUM(D102:D104)</f>
        <v>10300</v>
      </c>
      <c r="F105" s="2"/>
    </row>
    <row r="106" spans="1:10" s="29" customFormat="1">
      <c r="A106" s="460" t="s">
        <v>390</v>
      </c>
      <c r="B106" s="460"/>
      <c r="C106" s="460"/>
      <c r="D106" s="460"/>
      <c r="F106" s="2"/>
    </row>
    <row r="107" spans="1:10" s="56" customFormat="1">
      <c r="A107" s="237">
        <v>1</v>
      </c>
      <c r="B107" s="244" t="s">
        <v>354</v>
      </c>
      <c r="C107" s="237">
        <v>2016</v>
      </c>
      <c r="D107" s="389">
        <v>4787.75</v>
      </c>
      <c r="E107" s="2"/>
      <c r="F107" s="2"/>
      <c r="G107" s="29"/>
      <c r="H107" s="29"/>
      <c r="I107" s="29"/>
      <c r="J107" s="29"/>
    </row>
    <row r="108" spans="1:10" s="56" customFormat="1">
      <c r="A108" s="237"/>
      <c r="B108" s="250" t="s">
        <v>0</v>
      </c>
      <c r="C108" s="251"/>
      <c r="D108" s="390">
        <f>SUM(D107)</f>
        <v>4787.75</v>
      </c>
      <c r="E108" s="29"/>
      <c r="F108" s="2"/>
      <c r="G108" s="29"/>
      <c r="H108" s="29"/>
      <c r="I108" s="29"/>
      <c r="J108" s="29"/>
    </row>
    <row r="109" spans="1:10" s="29" customFormat="1">
      <c r="A109" s="459" t="s">
        <v>392</v>
      </c>
      <c r="B109" s="459"/>
      <c r="C109" s="459"/>
      <c r="D109" s="459"/>
      <c r="F109" s="2"/>
    </row>
    <row r="110" spans="1:10" s="29" customFormat="1">
      <c r="A110" s="30">
        <v>1</v>
      </c>
      <c r="B110" s="160" t="s">
        <v>251</v>
      </c>
      <c r="C110" s="30">
        <v>2014</v>
      </c>
      <c r="D110" s="289">
        <v>5000</v>
      </c>
      <c r="E110" s="58"/>
      <c r="F110" s="2"/>
    </row>
    <row r="111" spans="1:10" s="29" customFormat="1">
      <c r="A111" s="30"/>
      <c r="B111" s="24" t="s">
        <v>0</v>
      </c>
      <c r="C111" s="30"/>
      <c r="D111" s="290">
        <f>SUM(D110)</f>
        <v>5000</v>
      </c>
      <c r="F111" s="2"/>
    </row>
    <row r="112" spans="1:10" s="29" customFormat="1">
      <c r="A112" s="50"/>
      <c r="B112" s="7"/>
      <c r="C112" s="7"/>
      <c r="D112" s="19"/>
      <c r="F112" s="2"/>
    </row>
    <row r="113" spans="1:6" s="29" customFormat="1">
      <c r="A113" s="50"/>
      <c r="B113" s="7"/>
      <c r="C113" s="7"/>
      <c r="D113" s="19"/>
      <c r="F113" s="2"/>
    </row>
    <row r="114" spans="1:6">
      <c r="A114" s="45"/>
      <c r="C114" s="77"/>
      <c r="D114" s="49"/>
    </row>
    <row r="115" spans="1:6" s="29" customFormat="1">
      <c r="A115" s="45"/>
      <c r="B115" s="464" t="s">
        <v>15</v>
      </c>
      <c r="C115" s="464"/>
      <c r="D115" s="8">
        <f>SUM(D11,D25,D33,D39,D43)</f>
        <v>107458.06999999999</v>
      </c>
      <c r="E115" s="392"/>
    </row>
    <row r="116" spans="1:6" s="29" customFormat="1">
      <c r="A116" s="45"/>
      <c r="B116" s="464" t="s">
        <v>16</v>
      </c>
      <c r="C116" s="464"/>
      <c r="D116" s="8">
        <f>SUM(D57,D67,D78,D82,D86,D90)</f>
        <v>44674.820000000007</v>
      </c>
      <c r="E116" s="392"/>
    </row>
    <row r="117" spans="1:6" s="29" customFormat="1">
      <c r="A117" s="51"/>
      <c r="B117" s="464" t="s">
        <v>17</v>
      </c>
      <c r="C117" s="464"/>
      <c r="D117" s="8">
        <f>SUM(D100,D105,D108,D111)</f>
        <v>24614.75</v>
      </c>
      <c r="E117" s="393"/>
    </row>
    <row r="118" spans="1:6" s="29" customFormat="1">
      <c r="A118" s="52"/>
      <c r="B118" s="9"/>
      <c r="C118" s="9"/>
      <c r="D118" s="10"/>
    </row>
    <row r="119" spans="1:6" s="29" customFormat="1">
      <c r="A119" s="51"/>
      <c r="B119" s="464" t="s">
        <v>184</v>
      </c>
      <c r="C119" s="464"/>
      <c r="D119" s="8">
        <f>SUM(D115:D117)</f>
        <v>176747.64</v>
      </c>
    </row>
    <row r="120" spans="1:6" s="29" customFormat="1">
      <c r="A120" s="51"/>
      <c r="B120" s="51"/>
      <c r="C120" s="53"/>
      <c r="D120" s="54"/>
    </row>
    <row r="121" spans="1:6" s="29" customFormat="1">
      <c r="A121" s="45"/>
      <c r="B121" s="45"/>
      <c r="C121" s="77"/>
      <c r="D121" s="49"/>
    </row>
    <row r="122" spans="1:6" s="29" customFormat="1">
      <c r="A122" s="45"/>
      <c r="B122" s="45"/>
      <c r="C122" s="77"/>
      <c r="D122" s="49"/>
    </row>
    <row r="123" spans="1:6" s="29" customFormat="1">
      <c r="A123" s="45"/>
      <c r="B123" s="45"/>
      <c r="C123" s="77"/>
      <c r="D123" s="49"/>
    </row>
    <row r="124" spans="1:6" s="29" customFormat="1">
      <c r="A124" s="45"/>
      <c r="B124" s="45"/>
      <c r="C124" s="77"/>
      <c r="D124" s="49"/>
    </row>
    <row r="125" spans="1:6" s="29" customFormat="1">
      <c r="A125" s="45"/>
      <c r="B125" s="45"/>
      <c r="C125" s="77"/>
      <c r="D125" s="49"/>
    </row>
    <row r="126" spans="1:6" s="29" customFormat="1">
      <c r="A126" s="45"/>
      <c r="B126" s="45"/>
      <c r="C126" s="77"/>
      <c r="D126" s="49"/>
    </row>
    <row r="127" spans="1:6">
      <c r="A127" s="45"/>
      <c r="C127" s="77"/>
      <c r="D127" s="49"/>
    </row>
    <row r="128" spans="1:6">
      <c r="A128" s="45"/>
      <c r="C128" s="77"/>
      <c r="D128" s="49"/>
    </row>
    <row r="129" spans="1:4">
      <c r="A129" s="45"/>
      <c r="C129" s="77"/>
      <c r="D129" s="49"/>
    </row>
    <row r="130" spans="1:4">
      <c r="A130" s="45"/>
      <c r="C130" s="77"/>
      <c r="D130" s="49"/>
    </row>
    <row r="131" spans="1:4">
      <c r="A131" s="45"/>
      <c r="C131" s="77"/>
      <c r="D131" s="49"/>
    </row>
    <row r="132" spans="1:4">
      <c r="A132" s="45"/>
      <c r="C132" s="77"/>
      <c r="D132" s="49"/>
    </row>
    <row r="133" spans="1:4">
      <c r="A133" s="45"/>
      <c r="C133" s="77"/>
      <c r="D133" s="49"/>
    </row>
    <row r="134" spans="1:4">
      <c r="A134" s="45"/>
      <c r="C134" s="77"/>
      <c r="D134" s="49"/>
    </row>
    <row r="135" spans="1:4">
      <c r="A135" s="45"/>
      <c r="C135" s="77"/>
      <c r="D135" s="49"/>
    </row>
    <row r="136" spans="1:4">
      <c r="A136" s="45"/>
      <c r="C136" s="77"/>
      <c r="D136" s="49"/>
    </row>
    <row r="137" spans="1:4">
      <c r="A137" s="45"/>
      <c r="C137" s="77"/>
      <c r="D137" s="49"/>
    </row>
    <row r="138" spans="1:4">
      <c r="A138" s="45"/>
      <c r="C138" s="77"/>
      <c r="D138" s="49"/>
    </row>
    <row r="139" spans="1:4" ht="14.25" customHeight="1">
      <c r="A139" s="45"/>
      <c r="C139" s="77"/>
      <c r="D139" s="49"/>
    </row>
    <row r="140" spans="1:4">
      <c r="A140" s="45"/>
      <c r="C140" s="77"/>
      <c r="D140" s="49"/>
    </row>
    <row r="141" spans="1:4">
      <c r="A141" s="45"/>
      <c r="C141" s="77"/>
      <c r="D141" s="49"/>
    </row>
    <row r="142" spans="1:4" ht="14.25" customHeight="1">
      <c r="A142" s="45"/>
      <c r="C142" s="77"/>
      <c r="D142" s="49"/>
    </row>
    <row r="143" spans="1:4">
      <c r="A143" s="45"/>
      <c r="C143" s="77"/>
      <c r="D143" s="49"/>
    </row>
    <row r="144" spans="1:4" s="29" customFormat="1">
      <c r="A144" s="45"/>
      <c r="B144" s="45"/>
      <c r="C144" s="77"/>
      <c r="D144" s="49"/>
    </row>
    <row r="145" spans="1:4" s="29" customFormat="1">
      <c r="A145" s="45"/>
      <c r="B145" s="45"/>
      <c r="C145" s="77"/>
      <c r="D145" s="49"/>
    </row>
    <row r="146" spans="1:4" s="29" customFormat="1">
      <c r="A146" s="45"/>
      <c r="B146" s="45"/>
      <c r="C146" s="77"/>
      <c r="D146" s="49"/>
    </row>
    <row r="147" spans="1:4" s="29" customFormat="1">
      <c r="A147" s="45"/>
      <c r="B147" s="45"/>
      <c r="C147" s="77"/>
      <c r="D147" s="49"/>
    </row>
    <row r="148" spans="1:4" s="29" customFormat="1">
      <c r="A148" s="45"/>
      <c r="B148" s="45"/>
      <c r="C148" s="77"/>
      <c r="D148" s="49"/>
    </row>
    <row r="149" spans="1:4" s="29" customFormat="1">
      <c r="A149" s="45"/>
      <c r="B149" s="45"/>
      <c r="C149" s="77"/>
      <c r="D149" s="49"/>
    </row>
    <row r="150" spans="1:4" s="29" customFormat="1">
      <c r="A150" s="45"/>
      <c r="B150" s="45"/>
      <c r="C150" s="77"/>
      <c r="D150" s="49"/>
    </row>
    <row r="151" spans="1:4" ht="12.75" customHeight="1">
      <c r="A151" s="45"/>
      <c r="C151" s="77"/>
      <c r="D151" s="49"/>
    </row>
    <row r="152" spans="1:4" s="29" customFormat="1">
      <c r="A152" s="45"/>
      <c r="B152" s="45"/>
      <c r="C152" s="77"/>
      <c r="D152" s="49"/>
    </row>
    <row r="153" spans="1:4" s="29" customFormat="1">
      <c r="A153" s="45"/>
      <c r="B153" s="45"/>
      <c r="C153" s="77"/>
      <c r="D153" s="49"/>
    </row>
    <row r="154" spans="1:4" s="29" customFormat="1">
      <c r="A154" s="45"/>
      <c r="B154" s="45"/>
      <c r="C154" s="77"/>
      <c r="D154" s="49"/>
    </row>
    <row r="155" spans="1:4" s="29" customFormat="1">
      <c r="A155" s="45"/>
      <c r="B155" s="45"/>
      <c r="C155" s="77"/>
      <c r="D155" s="49"/>
    </row>
    <row r="156" spans="1:4" s="29" customFormat="1">
      <c r="A156" s="45"/>
      <c r="B156" s="45"/>
      <c r="C156" s="77"/>
      <c r="D156" s="49"/>
    </row>
    <row r="157" spans="1:4" s="29" customFormat="1">
      <c r="A157" s="45"/>
      <c r="B157" s="45"/>
      <c r="C157" s="77"/>
      <c r="D157" s="49"/>
    </row>
    <row r="158" spans="1:4" s="29" customFormat="1">
      <c r="A158" s="45"/>
      <c r="B158" s="45"/>
      <c r="C158" s="77"/>
      <c r="D158" s="49"/>
    </row>
    <row r="159" spans="1:4" s="29" customFormat="1" ht="18" customHeight="1">
      <c r="A159" s="45"/>
      <c r="B159" s="45"/>
      <c r="C159" s="77"/>
      <c r="D159" s="49"/>
    </row>
    <row r="160" spans="1:4">
      <c r="A160" s="45"/>
      <c r="C160" s="77"/>
      <c r="D160" s="49"/>
    </row>
    <row r="161" spans="1:4" s="29" customFormat="1">
      <c r="A161" s="45"/>
      <c r="B161" s="45"/>
      <c r="C161" s="77"/>
      <c r="D161" s="49"/>
    </row>
    <row r="162" spans="1:4" s="29" customFormat="1">
      <c r="A162" s="45"/>
      <c r="B162" s="45"/>
      <c r="C162" s="77"/>
      <c r="D162" s="49"/>
    </row>
    <row r="163" spans="1:4" s="29" customFormat="1">
      <c r="A163" s="45"/>
      <c r="B163" s="45"/>
      <c r="C163" s="77"/>
      <c r="D163" s="49"/>
    </row>
    <row r="164" spans="1:4" ht="12.75" customHeight="1">
      <c r="A164" s="45"/>
      <c r="C164" s="77"/>
      <c r="D164" s="49"/>
    </row>
    <row r="165" spans="1:4" s="29" customFormat="1">
      <c r="A165" s="45"/>
      <c r="B165" s="45"/>
      <c r="C165" s="77"/>
      <c r="D165" s="49"/>
    </row>
    <row r="166" spans="1:4" s="29" customFormat="1">
      <c r="A166" s="45"/>
      <c r="B166" s="45"/>
      <c r="C166" s="77"/>
      <c r="D166" s="49"/>
    </row>
    <row r="167" spans="1:4" s="29" customFormat="1">
      <c r="A167" s="45"/>
      <c r="B167" s="45"/>
      <c r="C167" s="77"/>
      <c r="D167" s="49"/>
    </row>
    <row r="168" spans="1:4" s="29" customFormat="1">
      <c r="A168" s="45"/>
      <c r="B168" s="45"/>
      <c r="C168" s="77"/>
      <c r="D168" s="49"/>
    </row>
    <row r="169" spans="1:4" s="29" customFormat="1">
      <c r="A169" s="45"/>
      <c r="B169" s="45"/>
      <c r="C169" s="77"/>
      <c r="D169" s="49"/>
    </row>
    <row r="170" spans="1:4" s="29" customFormat="1">
      <c r="A170" s="45"/>
      <c r="B170" s="45"/>
      <c r="C170" s="77"/>
      <c r="D170" s="49"/>
    </row>
    <row r="171" spans="1:4">
      <c r="A171" s="45"/>
      <c r="C171" s="77"/>
      <c r="D171" s="49"/>
    </row>
    <row r="172" spans="1:4">
      <c r="A172" s="45"/>
      <c r="C172" s="77"/>
      <c r="D172" s="49"/>
    </row>
    <row r="173" spans="1:4">
      <c r="A173" s="45"/>
      <c r="C173" s="77"/>
      <c r="D173" s="49"/>
    </row>
    <row r="174" spans="1:4" ht="14.25" customHeight="1">
      <c r="A174" s="45"/>
      <c r="C174" s="77"/>
      <c r="D174" s="49"/>
    </row>
    <row r="175" spans="1:4">
      <c r="A175" s="45"/>
      <c r="C175" s="77"/>
      <c r="D175" s="49"/>
    </row>
    <row r="176" spans="1:4">
      <c r="A176" s="45"/>
      <c r="C176" s="77"/>
      <c r="D176" s="49"/>
    </row>
    <row r="177" spans="1:4">
      <c r="A177" s="45"/>
      <c r="C177" s="77"/>
      <c r="D177" s="49"/>
    </row>
    <row r="178" spans="1:4">
      <c r="A178" s="45"/>
      <c r="C178" s="77"/>
      <c r="D178" s="49"/>
    </row>
    <row r="179" spans="1:4">
      <c r="A179" s="45"/>
      <c r="C179" s="77"/>
      <c r="D179" s="49"/>
    </row>
    <row r="180" spans="1:4">
      <c r="A180" s="45"/>
      <c r="C180" s="77"/>
      <c r="D180" s="49"/>
    </row>
    <row r="181" spans="1:4">
      <c r="A181" s="45"/>
      <c r="C181" s="77"/>
      <c r="D181" s="49"/>
    </row>
    <row r="182" spans="1:4">
      <c r="A182" s="45"/>
      <c r="C182" s="77"/>
      <c r="D182" s="49"/>
    </row>
    <row r="183" spans="1:4">
      <c r="A183" s="45"/>
      <c r="C183" s="77"/>
      <c r="D183" s="49"/>
    </row>
    <row r="184" spans="1:4">
      <c r="A184" s="45"/>
      <c r="C184" s="77"/>
      <c r="D184" s="49"/>
    </row>
    <row r="185" spans="1:4">
      <c r="A185" s="45"/>
      <c r="C185" s="77"/>
      <c r="D185" s="49"/>
    </row>
    <row r="186" spans="1:4">
      <c r="A186" s="45"/>
      <c r="C186" s="77"/>
      <c r="D186" s="49"/>
    </row>
    <row r="187" spans="1:4">
      <c r="A187" s="45"/>
      <c r="C187" s="77"/>
      <c r="D187" s="49"/>
    </row>
    <row r="188" spans="1:4">
      <c r="A188" s="45"/>
      <c r="C188" s="77"/>
      <c r="D188" s="49"/>
    </row>
    <row r="189" spans="1:4">
      <c r="A189" s="45"/>
      <c r="C189" s="77"/>
      <c r="D189" s="49"/>
    </row>
    <row r="190" spans="1:4">
      <c r="A190" s="45"/>
      <c r="C190" s="77"/>
      <c r="D190" s="49"/>
    </row>
    <row r="191" spans="1:4">
      <c r="A191" s="45"/>
      <c r="C191" s="77"/>
      <c r="D191" s="49"/>
    </row>
    <row r="192" spans="1:4">
      <c r="A192" s="45"/>
      <c r="C192" s="77"/>
      <c r="D192" s="49"/>
    </row>
    <row r="193" spans="1:4">
      <c r="A193" s="45"/>
      <c r="C193" s="77"/>
      <c r="D193" s="49"/>
    </row>
    <row r="194" spans="1:4">
      <c r="A194" s="45"/>
      <c r="C194" s="77"/>
      <c r="D194" s="49"/>
    </row>
    <row r="195" spans="1:4">
      <c r="A195" s="45"/>
      <c r="C195" s="77"/>
      <c r="D195" s="49"/>
    </row>
    <row r="196" spans="1:4">
      <c r="A196" s="45"/>
      <c r="C196" s="77"/>
      <c r="D196" s="49"/>
    </row>
    <row r="197" spans="1:4">
      <c r="A197" s="45"/>
      <c r="C197" s="77"/>
      <c r="D197" s="49"/>
    </row>
    <row r="198" spans="1:4">
      <c r="A198" s="45"/>
      <c r="C198" s="77"/>
      <c r="D198" s="49"/>
    </row>
    <row r="199" spans="1:4">
      <c r="A199" s="45"/>
      <c r="C199" s="77"/>
      <c r="D199" s="49"/>
    </row>
    <row r="200" spans="1:4">
      <c r="A200" s="45"/>
      <c r="C200" s="77"/>
      <c r="D200" s="49"/>
    </row>
    <row r="201" spans="1:4">
      <c r="A201" s="45"/>
      <c r="C201" s="77"/>
      <c r="D201" s="49"/>
    </row>
    <row r="202" spans="1:4">
      <c r="A202" s="45"/>
      <c r="C202" s="77"/>
      <c r="D202" s="49"/>
    </row>
    <row r="203" spans="1:4">
      <c r="A203" s="45"/>
      <c r="C203" s="77"/>
      <c r="D203" s="49"/>
    </row>
    <row r="204" spans="1:4">
      <c r="A204" s="45"/>
      <c r="C204" s="77"/>
      <c r="D204" s="49"/>
    </row>
    <row r="205" spans="1:4">
      <c r="A205" s="45"/>
      <c r="C205" s="77"/>
      <c r="D205" s="49"/>
    </row>
    <row r="206" spans="1:4">
      <c r="A206" s="45"/>
      <c r="C206" s="77"/>
      <c r="D206" s="49"/>
    </row>
    <row r="207" spans="1:4" s="29" customFormat="1">
      <c r="A207" s="45"/>
      <c r="B207" s="45"/>
      <c r="C207" s="77"/>
      <c r="D207" s="49"/>
    </row>
    <row r="208" spans="1:4" s="29" customFormat="1">
      <c r="A208" s="45"/>
      <c r="B208" s="45"/>
      <c r="C208" s="77"/>
      <c r="D208" s="49"/>
    </row>
    <row r="209" spans="1:4" s="29" customFormat="1">
      <c r="A209" s="45"/>
      <c r="B209" s="45"/>
      <c r="C209" s="77"/>
      <c r="D209" s="49"/>
    </row>
    <row r="210" spans="1:4" s="29" customFormat="1">
      <c r="A210" s="45"/>
      <c r="B210" s="45"/>
      <c r="C210" s="77"/>
      <c r="D210" s="49"/>
    </row>
    <row r="211" spans="1:4" s="29" customFormat="1">
      <c r="A211" s="45"/>
      <c r="B211" s="45"/>
      <c r="C211" s="77"/>
      <c r="D211" s="49"/>
    </row>
    <row r="212" spans="1:4" s="29" customFormat="1">
      <c r="A212" s="45"/>
      <c r="B212" s="45"/>
      <c r="C212" s="77"/>
      <c r="D212" s="49"/>
    </row>
    <row r="213" spans="1:4" s="29" customFormat="1">
      <c r="A213" s="45"/>
      <c r="B213" s="45"/>
      <c r="C213" s="77"/>
      <c r="D213" s="49"/>
    </row>
    <row r="214" spans="1:4" s="29" customFormat="1">
      <c r="A214" s="45"/>
      <c r="B214" s="45"/>
      <c r="C214" s="77"/>
      <c r="D214" s="49"/>
    </row>
    <row r="215" spans="1:4" s="29" customFormat="1">
      <c r="A215" s="45"/>
      <c r="B215" s="45"/>
      <c r="C215" s="77"/>
      <c r="D215" s="49"/>
    </row>
    <row r="216" spans="1:4" s="29" customFormat="1">
      <c r="A216" s="45"/>
      <c r="B216" s="45"/>
      <c r="C216" s="77"/>
      <c r="D216" s="49"/>
    </row>
    <row r="217" spans="1:4" s="29" customFormat="1">
      <c r="A217" s="45"/>
      <c r="B217" s="45"/>
      <c r="C217" s="77"/>
      <c r="D217" s="49"/>
    </row>
    <row r="218" spans="1:4" s="29" customFormat="1">
      <c r="A218" s="45"/>
      <c r="B218" s="45"/>
      <c r="C218" s="77"/>
      <c r="D218" s="49"/>
    </row>
    <row r="219" spans="1:4" s="29" customFormat="1">
      <c r="A219" s="45"/>
      <c r="B219" s="45"/>
      <c r="C219" s="77"/>
      <c r="D219" s="49"/>
    </row>
    <row r="220" spans="1:4" s="29" customFormat="1">
      <c r="A220" s="45"/>
      <c r="B220" s="45"/>
      <c r="C220" s="77"/>
      <c r="D220" s="49"/>
    </row>
    <row r="221" spans="1:4" s="29" customFormat="1">
      <c r="A221" s="45"/>
      <c r="B221" s="45"/>
      <c r="C221" s="77"/>
      <c r="D221" s="49"/>
    </row>
    <row r="222" spans="1:4" s="29" customFormat="1">
      <c r="A222" s="45"/>
      <c r="B222" s="45"/>
      <c r="C222" s="77"/>
      <c r="D222" s="49"/>
    </row>
    <row r="223" spans="1:4" s="29" customFormat="1">
      <c r="A223" s="45"/>
      <c r="B223" s="45"/>
      <c r="C223" s="77"/>
      <c r="D223" s="49"/>
    </row>
    <row r="224" spans="1:4" s="29" customFormat="1">
      <c r="A224" s="45"/>
      <c r="B224" s="45"/>
      <c r="C224" s="77"/>
      <c r="D224" s="49"/>
    </row>
    <row r="225" spans="1:4" s="29" customFormat="1">
      <c r="A225" s="45"/>
      <c r="B225" s="45"/>
      <c r="C225" s="77"/>
      <c r="D225" s="49"/>
    </row>
    <row r="226" spans="1:4" s="29" customFormat="1">
      <c r="A226" s="45"/>
      <c r="B226" s="45"/>
      <c r="C226" s="77"/>
      <c r="D226" s="49"/>
    </row>
    <row r="227" spans="1:4" s="29" customFormat="1">
      <c r="A227" s="45"/>
      <c r="B227" s="45"/>
      <c r="C227" s="77"/>
      <c r="D227" s="49"/>
    </row>
    <row r="228" spans="1:4" s="29" customFormat="1">
      <c r="A228" s="45"/>
      <c r="B228" s="45"/>
      <c r="C228" s="77"/>
      <c r="D228" s="49"/>
    </row>
    <row r="229" spans="1:4" s="29" customFormat="1">
      <c r="A229" s="45"/>
      <c r="B229" s="45"/>
      <c r="C229" s="77"/>
      <c r="D229" s="49"/>
    </row>
    <row r="230" spans="1:4" s="29" customFormat="1">
      <c r="A230" s="45"/>
      <c r="B230" s="45"/>
      <c r="C230" s="77"/>
      <c r="D230" s="49"/>
    </row>
    <row r="231" spans="1:4" s="29" customFormat="1">
      <c r="A231" s="45"/>
      <c r="B231" s="45"/>
      <c r="C231" s="77"/>
      <c r="D231" s="49"/>
    </row>
    <row r="232" spans="1:4" s="29" customFormat="1">
      <c r="A232" s="45"/>
      <c r="B232" s="45"/>
      <c r="C232" s="77"/>
      <c r="D232" s="49"/>
    </row>
    <row r="233" spans="1:4" s="29" customFormat="1">
      <c r="A233" s="45"/>
      <c r="B233" s="45"/>
      <c r="C233" s="77"/>
      <c r="D233" s="49"/>
    </row>
    <row r="234" spans="1:4" s="29" customFormat="1">
      <c r="A234" s="45"/>
      <c r="B234" s="45"/>
      <c r="C234" s="77"/>
      <c r="D234" s="49"/>
    </row>
    <row r="235" spans="1:4" s="29" customFormat="1" ht="18" customHeight="1">
      <c r="A235" s="45"/>
      <c r="B235" s="45"/>
      <c r="C235" s="77"/>
      <c r="D235" s="49"/>
    </row>
    <row r="236" spans="1:4">
      <c r="A236" s="45"/>
      <c r="C236" s="77"/>
      <c r="D236" s="49"/>
    </row>
    <row r="237" spans="1:4" s="29" customFormat="1">
      <c r="A237" s="45"/>
      <c r="B237" s="45"/>
      <c r="C237" s="77"/>
      <c r="D237" s="49"/>
    </row>
    <row r="238" spans="1:4" s="29" customFormat="1">
      <c r="A238" s="45"/>
      <c r="B238" s="45"/>
      <c r="C238" s="77"/>
      <c r="D238" s="49"/>
    </row>
    <row r="239" spans="1:4" s="29" customFormat="1">
      <c r="A239" s="45"/>
      <c r="B239" s="45"/>
      <c r="C239" s="77"/>
      <c r="D239" s="49"/>
    </row>
    <row r="240" spans="1:4" s="29" customFormat="1" ht="18" customHeight="1">
      <c r="A240" s="45"/>
      <c r="B240" s="45"/>
      <c r="C240" s="77"/>
      <c r="D240" s="49"/>
    </row>
    <row r="241" spans="1:4">
      <c r="A241" s="45"/>
      <c r="C241" s="77"/>
      <c r="D241" s="49"/>
    </row>
    <row r="242" spans="1:4" ht="14.25" customHeight="1">
      <c r="A242" s="45"/>
      <c r="C242" s="77"/>
      <c r="D242" s="49"/>
    </row>
    <row r="243" spans="1:4" ht="14.25" customHeight="1">
      <c r="A243" s="45"/>
      <c r="C243" s="77"/>
      <c r="D243" s="49"/>
    </row>
    <row r="244" spans="1:4" ht="14.25" customHeight="1">
      <c r="A244" s="45"/>
      <c r="C244" s="77"/>
      <c r="D244" s="49"/>
    </row>
    <row r="245" spans="1:4">
      <c r="A245" s="45"/>
      <c r="C245" s="77"/>
      <c r="D245" s="49"/>
    </row>
    <row r="246" spans="1:4" ht="14.25" customHeight="1">
      <c r="A246" s="45"/>
      <c r="C246" s="77"/>
      <c r="D246" s="49"/>
    </row>
    <row r="247" spans="1:4">
      <c r="A247" s="45"/>
      <c r="C247" s="77"/>
      <c r="D247" s="49"/>
    </row>
    <row r="248" spans="1:4" ht="14.25" customHeight="1">
      <c r="A248" s="45"/>
      <c r="C248" s="77"/>
      <c r="D248" s="49"/>
    </row>
    <row r="249" spans="1:4">
      <c r="A249" s="45"/>
      <c r="C249" s="77"/>
      <c r="D249" s="49"/>
    </row>
    <row r="250" spans="1:4" s="29" customFormat="1" ht="30" customHeight="1">
      <c r="A250" s="45"/>
      <c r="B250" s="45"/>
      <c r="C250" s="77"/>
      <c r="D250" s="49"/>
    </row>
    <row r="251" spans="1:4" s="29" customFormat="1">
      <c r="A251" s="45"/>
      <c r="B251" s="45"/>
      <c r="C251" s="77"/>
      <c r="D251" s="49"/>
    </row>
    <row r="252" spans="1:4" s="29" customFormat="1">
      <c r="A252" s="45"/>
      <c r="B252" s="45"/>
      <c r="C252" s="77"/>
      <c r="D252" s="49"/>
    </row>
    <row r="253" spans="1:4" s="29" customFormat="1">
      <c r="A253" s="45"/>
      <c r="B253" s="45"/>
      <c r="C253" s="77"/>
      <c r="D253" s="49"/>
    </row>
    <row r="254" spans="1:4" s="29" customFormat="1">
      <c r="A254" s="45"/>
      <c r="B254" s="45"/>
      <c r="C254" s="77"/>
      <c r="D254" s="49"/>
    </row>
    <row r="255" spans="1:4" s="29" customFormat="1">
      <c r="A255" s="45"/>
      <c r="B255" s="45"/>
      <c r="C255" s="77"/>
      <c r="D255" s="49"/>
    </row>
    <row r="256" spans="1:4" s="29" customFormat="1">
      <c r="A256" s="45"/>
      <c r="B256" s="45"/>
      <c r="C256" s="77"/>
      <c r="D256" s="49"/>
    </row>
    <row r="257" spans="1:4" s="29" customFormat="1">
      <c r="A257" s="45"/>
      <c r="B257" s="45"/>
      <c r="C257" s="77"/>
      <c r="D257" s="49"/>
    </row>
    <row r="258" spans="1:4" s="29" customFormat="1">
      <c r="A258" s="45"/>
      <c r="B258" s="45"/>
      <c r="C258" s="77"/>
      <c r="D258" s="49"/>
    </row>
    <row r="259" spans="1:4" s="29" customFormat="1">
      <c r="A259" s="45"/>
      <c r="B259" s="45"/>
      <c r="C259" s="77"/>
      <c r="D259" s="49"/>
    </row>
    <row r="260" spans="1:4" s="29" customFormat="1">
      <c r="A260" s="45"/>
      <c r="B260" s="45"/>
      <c r="C260" s="77"/>
      <c r="D260" s="49"/>
    </row>
    <row r="261" spans="1:4" s="29" customFormat="1">
      <c r="A261" s="45"/>
      <c r="B261" s="45"/>
      <c r="C261" s="77"/>
      <c r="D261" s="49"/>
    </row>
    <row r="262" spans="1:4" s="29" customFormat="1">
      <c r="A262" s="45"/>
      <c r="B262" s="45"/>
      <c r="C262" s="77"/>
      <c r="D262" s="49"/>
    </row>
    <row r="263" spans="1:4" s="29" customFormat="1">
      <c r="A263" s="45"/>
      <c r="B263" s="45"/>
      <c r="C263" s="77"/>
      <c r="D263" s="49"/>
    </row>
    <row r="264" spans="1:4" s="29" customFormat="1">
      <c r="A264" s="45"/>
      <c r="B264" s="45"/>
      <c r="C264" s="77"/>
      <c r="D264" s="49"/>
    </row>
    <row r="265" spans="1:4">
      <c r="A265" s="45"/>
      <c r="C265" s="77"/>
      <c r="D265" s="49"/>
    </row>
    <row r="266" spans="1:4">
      <c r="A266" s="45"/>
      <c r="C266" s="77"/>
      <c r="D266" s="49"/>
    </row>
    <row r="267" spans="1:4" ht="18" customHeight="1">
      <c r="A267" s="45"/>
      <c r="C267" s="77"/>
      <c r="D267" s="49"/>
    </row>
    <row r="268" spans="1:4" ht="20.25" customHeight="1">
      <c r="A268" s="45"/>
      <c r="C268" s="77"/>
      <c r="D268" s="49"/>
    </row>
    <row r="269" spans="1:4">
      <c r="A269" s="45"/>
      <c r="C269" s="77"/>
      <c r="D269" s="49"/>
    </row>
    <row r="270" spans="1:4">
      <c r="A270" s="45"/>
      <c r="C270" s="77"/>
      <c r="D270" s="49"/>
    </row>
    <row r="271" spans="1:4">
      <c r="A271" s="45"/>
      <c r="C271" s="77"/>
      <c r="D271" s="49"/>
    </row>
    <row r="272" spans="1:4">
      <c r="A272" s="45"/>
      <c r="C272" s="77"/>
      <c r="D272" s="49"/>
    </row>
    <row r="273" spans="1:4">
      <c r="A273" s="45"/>
      <c r="C273" s="77"/>
      <c r="D273" s="49"/>
    </row>
    <row r="274" spans="1:4">
      <c r="A274" s="45"/>
      <c r="C274" s="77"/>
      <c r="D274" s="49"/>
    </row>
    <row r="275" spans="1:4">
      <c r="A275" s="45"/>
      <c r="C275" s="77"/>
      <c r="D275" s="49"/>
    </row>
    <row r="276" spans="1:4">
      <c r="A276" s="45"/>
      <c r="C276" s="77"/>
      <c r="D276" s="49"/>
    </row>
    <row r="277" spans="1:4">
      <c r="A277" s="45"/>
      <c r="C277" s="77"/>
      <c r="D277" s="49"/>
    </row>
    <row r="278" spans="1:4">
      <c r="A278" s="45"/>
      <c r="C278" s="77"/>
      <c r="D278" s="49"/>
    </row>
    <row r="279" spans="1:4">
      <c r="A279" s="45"/>
      <c r="C279" s="77"/>
      <c r="D279" s="49"/>
    </row>
    <row r="280" spans="1:4">
      <c r="A280" s="45"/>
      <c r="C280" s="77"/>
      <c r="D280" s="49"/>
    </row>
    <row r="281" spans="1:4">
      <c r="A281" s="45"/>
      <c r="C281" s="77"/>
      <c r="D281" s="49"/>
    </row>
    <row r="282" spans="1:4">
      <c r="A282" s="45"/>
      <c r="C282" s="77"/>
      <c r="D282" s="49"/>
    </row>
    <row r="283" spans="1:4">
      <c r="A283" s="45"/>
      <c r="C283" s="77"/>
      <c r="D283" s="49"/>
    </row>
    <row r="284" spans="1:4">
      <c r="A284" s="45"/>
      <c r="C284" s="77"/>
      <c r="D284" s="49"/>
    </row>
    <row r="285" spans="1:4">
      <c r="A285" s="45"/>
      <c r="C285" s="77"/>
      <c r="D285" s="49"/>
    </row>
    <row r="286" spans="1:4">
      <c r="A286" s="45"/>
      <c r="C286" s="77"/>
      <c r="D286" s="49"/>
    </row>
    <row r="287" spans="1:4">
      <c r="A287" s="45"/>
      <c r="C287" s="77"/>
      <c r="D287" s="49"/>
    </row>
    <row r="288" spans="1:4">
      <c r="A288" s="45"/>
      <c r="C288" s="77"/>
      <c r="D288" s="49"/>
    </row>
    <row r="289" spans="1:4">
      <c r="A289" s="45"/>
      <c r="C289" s="77"/>
      <c r="D289" s="49"/>
    </row>
    <row r="290" spans="1:4">
      <c r="A290" s="45"/>
      <c r="C290" s="77"/>
      <c r="D290" s="49"/>
    </row>
    <row r="291" spans="1:4">
      <c r="A291" s="45"/>
      <c r="C291" s="77"/>
      <c r="D291" s="49"/>
    </row>
    <row r="292" spans="1:4">
      <c r="A292" s="45"/>
      <c r="C292" s="77"/>
      <c r="D292" s="49"/>
    </row>
    <row r="293" spans="1:4">
      <c r="A293" s="45"/>
      <c r="C293" s="77"/>
      <c r="D293" s="49"/>
    </row>
    <row r="294" spans="1:4">
      <c r="A294" s="45"/>
      <c r="C294" s="77"/>
      <c r="D294" s="49"/>
    </row>
    <row r="295" spans="1:4">
      <c r="A295" s="45"/>
      <c r="C295" s="77"/>
      <c r="D295" s="49"/>
    </row>
    <row r="296" spans="1:4">
      <c r="A296" s="45"/>
      <c r="C296" s="77"/>
      <c r="D296" s="49"/>
    </row>
    <row r="297" spans="1:4">
      <c r="A297" s="45"/>
      <c r="C297" s="77"/>
      <c r="D297" s="49"/>
    </row>
    <row r="298" spans="1:4">
      <c r="A298" s="45"/>
      <c r="C298" s="77"/>
      <c r="D298" s="49"/>
    </row>
    <row r="299" spans="1:4">
      <c r="A299" s="45"/>
      <c r="C299" s="77"/>
      <c r="D299" s="49"/>
    </row>
    <row r="300" spans="1:4">
      <c r="A300" s="45"/>
      <c r="C300" s="77"/>
      <c r="D300" s="49"/>
    </row>
    <row r="301" spans="1:4">
      <c r="A301" s="45"/>
      <c r="C301" s="77"/>
      <c r="D301" s="49"/>
    </row>
    <row r="302" spans="1:4">
      <c r="A302" s="45"/>
      <c r="C302" s="77"/>
      <c r="D302" s="49"/>
    </row>
    <row r="303" spans="1:4">
      <c r="A303" s="45"/>
      <c r="C303" s="77"/>
      <c r="D303" s="49"/>
    </row>
    <row r="304" spans="1:4">
      <c r="A304" s="45"/>
      <c r="C304" s="77"/>
      <c r="D304" s="49"/>
    </row>
    <row r="305" spans="1:4">
      <c r="A305" s="45"/>
      <c r="C305" s="77"/>
      <c r="D305" s="49"/>
    </row>
    <row r="306" spans="1:4">
      <c r="A306" s="45"/>
      <c r="C306" s="77"/>
      <c r="D306" s="49"/>
    </row>
    <row r="307" spans="1:4">
      <c r="A307" s="45"/>
      <c r="C307" s="77"/>
      <c r="D307" s="49"/>
    </row>
    <row r="308" spans="1:4">
      <c r="A308" s="45"/>
      <c r="C308" s="77"/>
      <c r="D308" s="49"/>
    </row>
    <row r="309" spans="1:4">
      <c r="A309" s="45"/>
      <c r="C309" s="77"/>
      <c r="D309" s="49"/>
    </row>
    <row r="310" spans="1:4">
      <c r="A310" s="45"/>
      <c r="C310" s="77"/>
      <c r="D310" s="49"/>
    </row>
    <row r="311" spans="1:4">
      <c r="A311" s="45"/>
      <c r="C311" s="77"/>
      <c r="D311" s="49"/>
    </row>
    <row r="312" spans="1:4">
      <c r="A312" s="45"/>
      <c r="C312" s="77"/>
      <c r="D312" s="49"/>
    </row>
    <row r="313" spans="1:4">
      <c r="A313" s="45"/>
      <c r="C313" s="77"/>
      <c r="D313" s="49"/>
    </row>
    <row r="314" spans="1:4">
      <c r="A314" s="45"/>
      <c r="C314" s="77"/>
      <c r="D314" s="49"/>
    </row>
    <row r="315" spans="1:4">
      <c r="A315" s="45"/>
      <c r="C315" s="77"/>
      <c r="D315" s="49"/>
    </row>
    <row r="316" spans="1:4">
      <c r="A316" s="45"/>
      <c r="C316" s="77"/>
      <c r="D316" s="49"/>
    </row>
    <row r="317" spans="1:4">
      <c r="A317" s="45"/>
      <c r="C317" s="77"/>
      <c r="D317" s="49"/>
    </row>
    <row r="318" spans="1:4">
      <c r="A318" s="45"/>
      <c r="C318" s="77"/>
      <c r="D318" s="49"/>
    </row>
    <row r="319" spans="1:4">
      <c r="A319" s="45"/>
      <c r="C319" s="77"/>
      <c r="D319" s="49"/>
    </row>
    <row r="320" spans="1:4">
      <c r="A320" s="45"/>
      <c r="C320" s="77"/>
      <c r="D320" s="49"/>
    </row>
    <row r="321" spans="1:4">
      <c r="A321" s="45"/>
      <c r="C321" s="77"/>
      <c r="D321" s="49"/>
    </row>
    <row r="322" spans="1:4">
      <c r="A322" s="45"/>
      <c r="C322" s="77"/>
      <c r="D322" s="49"/>
    </row>
    <row r="323" spans="1:4">
      <c r="A323" s="45"/>
      <c r="C323" s="77"/>
      <c r="D323" s="49"/>
    </row>
    <row r="324" spans="1:4">
      <c r="A324" s="45"/>
      <c r="C324" s="77"/>
      <c r="D324" s="49"/>
    </row>
    <row r="325" spans="1:4">
      <c r="A325" s="45"/>
      <c r="C325" s="77"/>
      <c r="D325" s="49"/>
    </row>
    <row r="326" spans="1:4">
      <c r="A326" s="45"/>
      <c r="C326" s="77"/>
      <c r="D326" s="49"/>
    </row>
    <row r="327" spans="1:4">
      <c r="A327" s="45"/>
      <c r="C327" s="77"/>
      <c r="D327" s="49"/>
    </row>
    <row r="328" spans="1:4">
      <c r="A328" s="45"/>
      <c r="C328" s="77"/>
      <c r="D328" s="49"/>
    </row>
    <row r="329" spans="1:4">
      <c r="A329" s="45"/>
      <c r="C329" s="77"/>
      <c r="D329" s="49"/>
    </row>
    <row r="330" spans="1:4">
      <c r="A330" s="45"/>
      <c r="C330" s="77"/>
      <c r="D330" s="49"/>
    </row>
    <row r="331" spans="1:4">
      <c r="A331" s="45"/>
      <c r="C331" s="77"/>
      <c r="D331" s="49"/>
    </row>
    <row r="332" spans="1:4">
      <c r="A332" s="45"/>
      <c r="C332" s="77"/>
      <c r="D332" s="49"/>
    </row>
    <row r="333" spans="1:4">
      <c r="A333" s="45"/>
      <c r="C333" s="77"/>
      <c r="D333" s="49"/>
    </row>
    <row r="334" spans="1:4">
      <c r="A334" s="45"/>
      <c r="C334" s="77"/>
      <c r="D334" s="49"/>
    </row>
    <row r="335" spans="1:4">
      <c r="A335" s="45"/>
      <c r="C335" s="77"/>
      <c r="D335" s="49"/>
    </row>
    <row r="336" spans="1:4">
      <c r="A336" s="45"/>
      <c r="C336" s="77"/>
      <c r="D336" s="49"/>
    </row>
    <row r="337" spans="1:4">
      <c r="A337" s="45"/>
      <c r="C337" s="77"/>
      <c r="D337" s="49"/>
    </row>
    <row r="338" spans="1:4">
      <c r="A338" s="45"/>
      <c r="C338" s="77"/>
      <c r="D338" s="49"/>
    </row>
    <row r="339" spans="1:4">
      <c r="A339" s="45"/>
      <c r="C339" s="77"/>
      <c r="D339" s="49"/>
    </row>
    <row r="340" spans="1:4">
      <c r="A340" s="45"/>
      <c r="C340" s="77"/>
      <c r="D340" s="49"/>
    </row>
    <row r="341" spans="1:4">
      <c r="A341" s="45"/>
      <c r="C341" s="77"/>
      <c r="D341" s="49"/>
    </row>
    <row r="342" spans="1:4">
      <c r="A342" s="45"/>
      <c r="C342" s="77"/>
      <c r="D342" s="49"/>
    </row>
    <row r="343" spans="1:4">
      <c r="A343" s="45"/>
      <c r="C343" s="77"/>
      <c r="D343" s="49"/>
    </row>
    <row r="344" spans="1:4">
      <c r="A344" s="45"/>
      <c r="C344" s="77"/>
      <c r="D344" s="49"/>
    </row>
    <row r="345" spans="1:4">
      <c r="A345" s="45"/>
      <c r="C345" s="77"/>
      <c r="D345" s="49"/>
    </row>
    <row r="346" spans="1:4">
      <c r="A346" s="45"/>
      <c r="C346" s="77"/>
      <c r="D346" s="49"/>
    </row>
    <row r="347" spans="1:4">
      <c r="A347" s="45"/>
      <c r="C347" s="77"/>
      <c r="D347" s="49"/>
    </row>
    <row r="348" spans="1:4">
      <c r="A348" s="45"/>
      <c r="C348" s="77"/>
      <c r="D348" s="49"/>
    </row>
    <row r="349" spans="1:4">
      <c r="A349" s="45"/>
      <c r="C349" s="77"/>
      <c r="D349" s="49"/>
    </row>
    <row r="350" spans="1:4">
      <c r="A350" s="45"/>
      <c r="C350" s="77"/>
      <c r="D350" s="49"/>
    </row>
    <row r="351" spans="1:4">
      <c r="A351" s="45"/>
      <c r="C351" s="77"/>
      <c r="D351" s="49"/>
    </row>
    <row r="352" spans="1:4">
      <c r="A352" s="45"/>
      <c r="C352" s="77"/>
      <c r="D352" s="49"/>
    </row>
    <row r="353" spans="1:4">
      <c r="A353" s="45"/>
      <c r="C353" s="77"/>
      <c r="D353" s="49"/>
    </row>
    <row r="354" spans="1:4">
      <c r="A354" s="45"/>
      <c r="C354" s="77"/>
      <c r="D354" s="49"/>
    </row>
    <row r="355" spans="1:4">
      <c r="A355" s="45"/>
      <c r="C355" s="77"/>
      <c r="D355" s="49"/>
    </row>
    <row r="356" spans="1:4">
      <c r="A356" s="45"/>
      <c r="C356" s="77"/>
      <c r="D356" s="49"/>
    </row>
    <row r="357" spans="1:4">
      <c r="A357" s="45"/>
      <c r="C357" s="77"/>
      <c r="D357" s="49"/>
    </row>
    <row r="358" spans="1:4">
      <c r="A358" s="45"/>
      <c r="C358" s="77"/>
      <c r="D358" s="49"/>
    </row>
    <row r="359" spans="1:4">
      <c r="A359" s="45"/>
      <c r="C359" s="77"/>
      <c r="D359" s="49"/>
    </row>
    <row r="360" spans="1:4">
      <c r="A360" s="45"/>
      <c r="C360" s="77"/>
      <c r="D360" s="49"/>
    </row>
    <row r="361" spans="1:4">
      <c r="A361" s="45"/>
      <c r="C361" s="77"/>
      <c r="D361" s="49"/>
    </row>
    <row r="362" spans="1:4">
      <c r="A362" s="45"/>
      <c r="C362" s="77"/>
      <c r="D362" s="49"/>
    </row>
    <row r="363" spans="1:4">
      <c r="A363" s="45"/>
      <c r="C363" s="77"/>
      <c r="D363" s="49"/>
    </row>
    <row r="364" spans="1:4">
      <c r="A364" s="45"/>
      <c r="C364" s="77"/>
      <c r="D364" s="49"/>
    </row>
    <row r="365" spans="1:4">
      <c r="A365" s="45"/>
      <c r="C365" s="77"/>
      <c r="D365" s="49"/>
    </row>
    <row r="366" spans="1:4">
      <c r="A366" s="45"/>
      <c r="C366" s="77"/>
      <c r="D366" s="49"/>
    </row>
    <row r="367" spans="1:4">
      <c r="A367" s="45"/>
      <c r="C367" s="77"/>
      <c r="D367" s="49"/>
    </row>
    <row r="368" spans="1:4">
      <c r="A368" s="45"/>
      <c r="C368" s="77"/>
      <c r="D368" s="49"/>
    </row>
    <row r="369" spans="1:4">
      <c r="A369" s="45"/>
      <c r="C369" s="77"/>
      <c r="D369" s="49"/>
    </row>
    <row r="370" spans="1:4">
      <c r="A370" s="45"/>
      <c r="C370" s="77"/>
      <c r="D370" s="49"/>
    </row>
    <row r="371" spans="1:4">
      <c r="A371" s="45"/>
      <c r="C371" s="77"/>
      <c r="D371" s="49"/>
    </row>
    <row r="372" spans="1:4">
      <c r="A372" s="45"/>
      <c r="C372" s="77"/>
      <c r="D372" s="49"/>
    </row>
    <row r="373" spans="1:4">
      <c r="A373" s="45"/>
      <c r="C373" s="77"/>
      <c r="D373" s="49"/>
    </row>
    <row r="374" spans="1:4">
      <c r="A374" s="45"/>
      <c r="C374" s="77"/>
      <c r="D374" s="49"/>
    </row>
    <row r="375" spans="1:4">
      <c r="A375" s="45"/>
      <c r="C375" s="77"/>
      <c r="D375" s="49"/>
    </row>
    <row r="376" spans="1:4">
      <c r="A376" s="45"/>
      <c r="C376" s="77"/>
      <c r="D376" s="49"/>
    </row>
    <row r="377" spans="1:4">
      <c r="A377" s="45"/>
      <c r="C377" s="77"/>
      <c r="D377" s="49"/>
    </row>
    <row r="378" spans="1:4">
      <c r="A378" s="45"/>
      <c r="C378" s="77"/>
      <c r="D378" s="49"/>
    </row>
    <row r="379" spans="1:4">
      <c r="A379" s="45"/>
      <c r="C379" s="77"/>
      <c r="D379" s="49"/>
    </row>
    <row r="380" spans="1:4">
      <c r="A380" s="45"/>
      <c r="C380" s="77"/>
      <c r="D380" s="49"/>
    </row>
    <row r="381" spans="1:4">
      <c r="A381" s="45"/>
      <c r="C381" s="77"/>
      <c r="D381" s="49"/>
    </row>
    <row r="382" spans="1:4">
      <c r="A382" s="45"/>
      <c r="C382" s="77"/>
      <c r="D382" s="49"/>
    </row>
    <row r="383" spans="1:4">
      <c r="A383" s="45"/>
      <c r="C383" s="77"/>
      <c r="D383" s="49"/>
    </row>
    <row r="384" spans="1:4">
      <c r="A384" s="45"/>
      <c r="C384" s="77"/>
      <c r="D384" s="49"/>
    </row>
    <row r="385" spans="1:4">
      <c r="A385" s="45"/>
      <c r="C385" s="77"/>
      <c r="D385" s="49"/>
    </row>
    <row r="386" spans="1:4">
      <c r="A386" s="45"/>
      <c r="C386" s="77"/>
      <c r="D386" s="49"/>
    </row>
    <row r="387" spans="1:4">
      <c r="A387" s="45"/>
      <c r="C387" s="77"/>
      <c r="D387" s="49"/>
    </row>
    <row r="388" spans="1:4">
      <c r="A388" s="45"/>
      <c r="C388" s="77"/>
      <c r="D388" s="49"/>
    </row>
    <row r="389" spans="1:4">
      <c r="A389" s="45"/>
      <c r="C389" s="77"/>
      <c r="D389" s="49"/>
    </row>
    <row r="390" spans="1:4">
      <c r="A390" s="45"/>
      <c r="C390" s="77"/>
      <c r="D390" s="49"/>
    </row>
    <row r="391" spans="1:4">
      <c r="A391" s="45"/>
      <c r="C391" s="77"/>
      <c r="D391" s="49"/>
    </row>
    <row r="392" spans="1:4">
      <c r="A392" s="45"/>
      <c r="C392" s="77"/>
      <c r="D392" s="49"/>
    </row>
    <row r="393" spans="1:4">
      <c r="A393" s="45"/>
      <c r="C393" s="77"/>
      <c r="D393" s="49"/>
    </row>
    <row r="394" spans="1:4">
      <c r="A394" s="45"/>
      <c r="C394" s="77"/>
      <c r="D394" s="49"/>
    </row>
    <row r="395" spans="1:4">
      <c r="A395" s="45"/>
      <c r="C395" s="77"/>
      <c r="D395" s="49"/>
    </row>
    <row r="396" spans="1:4">
      <c r="A396" s="45"/>
      <c r="C396" s="77"/>
      <c r="D396" s="49"/>
    </row>
    <row r="397" spans="1:4">
      <c r="A397" s="45"/>
      <c r="C397" s="77"/>
      <c r="D397" s="49"/>
    </row>
    <row r="398" spans="1:4">
      <c r="A398" s="45"/>
      <c r="C398" s="77"/>
      <c r="D398" s="49"/>
    </row>
    <row r="399" spans="1:4">
      <c r="A399" s="45"/>
      <c r="C399" s="77"/>
      <c r="D399" s="49"/>
    </row>
    <row r="400" spans="1:4">
      <c r="A400" s="45"/>
      <c r="C400" s="77"/>
      <c r="D400" s="49"/>
    </row>
    <row r="401" spans="1:4">
      <c r="A401" s="45"/>
      <c r="C401" s="77"/>
      <c r="D401" s="49"/>
    </row>
    <row r="402" spans="1:4">
      <c r="A402" s="45"/>
      <c r="C402" s="77"/>
      <c r="D402" s="49"/>
    </row>
    <row r="403" spans="1:4">
      <c r="A403" s="45"/>
      <c r="C403" s="77"/>
      <c r="D403" s="49"/>
    </row>
    <row r="404" spans="1:4">
      <c r="A404" s="45"/>
      <c r="C404" s="77"/>
      <c r="D404" s="49"/>
    </row>
    <row r="405" spans="1:4">
      <c r="A405" s="45"/>
      <c r="C405" s="77"/>
      <c r="D405" s="49"/>
    </row>
    <row r="406" spans="1:4">
      <c r="A406" s="45"/>
      <c r="C406" s="77"/>
      <c r="D406" s="49"/>
    </row>
    <row r="407" spans="1:4">
      <c r="A407" s="45"/>
      <c r="C407" s="77"/>
      <c r="D407" s="49"/>
    </row>
    <row r="408" spans="1:4">
      <c r="A408" s="45"/>
      <c r="C408" s="77"/>
      <c r="D408" s="49"/>
    </row>
    <row r="409" spans="1:4">
      <c r="A409" s="45"/>
      <c r="C409" s="77"/>
      <c r="D409" s="49"/>
    </row>
    <row r="410" spans="1:4">
      <c r="A410" s="45"/>
      <c r="C410" s="77"/>
      <c r="D410" s="49"/>
    </row>
    <row r="411" spans="1:4">
      <c r="A411" s="45"/>
      <c r="C411" s="77"/>
      <c r="D411" s="49"/>
    </row>
    <row r="412" spans="1:4">
      <c r="A412" s="45"/>
      <c r="C412" s="77"/>
      <c r="D412" s="49"/>
    </row>
    <row r="413" spans="1:4">
      <c r="A413" s="45"/>
      <c r="C413" s="77"/>
      <c r="D413" s="49"/>
    </row>
    <row r="414" spans="1:4">
      <c r="A414" s="45"/>
      <c r="C414" s="77"/>
      <c r="D414" s="49"/>
    </row>
    <row r="415" spans="1:4">
      <c r="A415" s="45"/>
      <c r="C415" s="77"/>
      <c r="D415" s="49"/>
    </row>
    <row r="416" spans="1:4">
      <c r="A416" s="45"/>
      <c r="C416" s="77"/>
      <c r="D416" s="49"/>
    </row>
    <row r="417" spans="1:4">
      <c r="A417" s="45"/>
      <c r="C417" s="77"/>
      <c r="D417" s="49"/>
    </row>
    <row r="418" spans="1:4">
      <c r="A418" s="45"/>
      <c r="C418" s="77"/>
      <c r="D418" s="49"/>
    </row>
    <row r="419" spans="1:4">
      <c r="A419" s="45"/>
      <c r="C419" s="77"/>
      <c r="D419" s="49"/>
    </row>
    <row r="420" spans="1:4">
      <c r="A420" s="45"/>
      <c r="C420" s="77"/>
      <c r="D420" s="49"/>
    </row>
    <row r="421" spans="1:4">
      <c r="A421" s="45"/>
      <c r="C421" s="77"/>
      <c r="D421" s="49"/>
    </row>
    <row r="422" spans="1:4">
      <c r="A422" s="45"/>
      <c r="C422" s="77"/>
      <c r="D422" s="49"/>
    </row>
    <row r="423" spans="1:4">
      <c r="A423" s="45"/>
      <c r="C423" s="77"/>
      <c r="D423" s="49"/>
    </row>
    <row r="424" spans="1:4">
      <c r="A424" s="45"/>
      <c r="C424" s="77"/>
      <c r="D424" s="49"/>
    </row>
    <row r="425" spans="1:4">
      <c r="A425" s="45"/>
      <c r="C425" s="77"/>
      <c r="D425" s="49"/>
    </row>
    <row r="426" spans="1:4">
      <c r="A426" s="45"/>
      <c r="C426" s="77"/>
      <c r="D426" s="49"/>
    </row>
    <row r="427" spans="1:4">
      <c r="A427" s="45"/>
      <c r="C427" s="77"/>
      <c r="D427" s="49"/>
    </row>
    <row r="428" spans="1:4">
      <c r="A428" s="45"/>
      <c r="C428" s="77"/>
      <c r="D428" s="49"/>
    </row>
    <row r="429" spans="1:4">
      <c r="A429" s="45"/>
      <c r="C429" s="77"/>
      <c r="D429" s="49"/>
    </row>
    <row r="430" spans="1:4">
      <c r="A430" s="45"/>
      <c r="C430" s="77"/>
      <c r="D430" s="49"/>
    </row>
    <row r="431" spans="1:4">
      <c r="A431" s="45"/>
      <c r="C431" s="77"/>
      <c r="D431" s="49"/>
    </row>
    <row r="432" spans="1:4">
      <c r="A432" s="45"/>
      <c r="C432" s="77"/>
      <c r="D432" s="49"/>
    </row>
    <row r="433" spans="1:4">
      <c r="A433" s="45"/>
      <c r="C433" s="77"/>
      <c r="D433" s="49"/>
    </row>
    <row r="434" spans="1:4">
      <c r="A434" s="45"/>
      <c r="C434" s="77"/>
      <c r="D434" s="49"/>
    </row>
    <row r="435" spans="1:4">
      <c r="A435" s="45"/>
      <c r="C435" s="77"/>
      <c r="D435" s="49"/>
    </row>
    <row r="436" spans="1:4">
      <c r="A436" s="45"/>
      <c r="C436" s="77"/>
      <c r="D436" s="49"/>
    </row>
    <row r="437" spans="1:4">
      <c r="A437" s="45"/>
      <c r="C437" s="77"/>
      <c r="D437" s="49"/>
    </row>
    <row r="438" spans="1:4">
      <c r="A438" s="45"/>
      <c r="C438" s="77"/>
      <c r="D438" s="49"/>
    </row>
    <row r="439" spans="1:4">
      <c r="A439" s="45"/>
      <c r="C439" s="77"/>
      <c r="D439" s="49"/>
    </row>
    <row r="440" spans="1:4">
      <c r="A440" s="45"/>
      <c r="C440" s="77"/>
      <c r="D440" s="49"/>
    </row>
    <row r="441" spans="1:4">
      <c r="A441" s="45"/>
      <c r="C441" s="77"/>
      <c r="D441" s="49"/>
    </row>
    <row r="442" spans="1:4">
      <c r="A442" s="45"/>
      <c r="C442" s="77"/>
      <c r="D442" s="49"/>
    </row>
    <row r="443" spans="1:4">
      <c r="A443" s="45"/>
      <c r="C443" s="77"/>
      <c r="D443" s="49"/>
    </row>
    <row r="444" spans="1:4">
      <c r="A444" s="45"/>
      <c r="C444" s="77"/>
      <c r="D444" s="49"/>
    </row>
    <row r="445" spans="1:4">
      <c r="A445" s="45"/>
      <c r="C445" s="77"/>
      <c r="D445" s="49"/>
    </row>
    <row r="446" spans="1:4">
      <c r="A446" s="45"/>
      <c r="C446" s="77"/>
      <c r="D446" s="49"/>
    </row>
    <row r="447" spans="1:4">
      <c r="A447" s="45"/>
      <c r="C447" s="77"/>
      <c r="D447" s="49"/>
    </row>
    <row r="448" spans="1:4">
      <c r="A448" s="45"/>
      <c r="C448" s="77"/>
      <c r="D448" s="49"/>
    </row>
    <row r="449" spans="1:4">
      <c r="A449" s="45"/>
      <c r="C449" s="77"/>
      <c r="D449" s="49"/>
    </row>
    <row r="450" spans="1:4">
      <c r="A450" s="45"/>
      <c r="C450" s="77"/>
      <c r="D450" s="49"/>
    </row>
    <row r="451" spans="1:4">
      <c r="A451" s="45"/>
      <c r="C451" s="77"/>
      <c r="D451" s="49"/>
    </row>
    <row r="452" spans="1:4">
      <c r="A452" s="45"/>
      <c r="C452" s="77"/>
      <c r="D452" s="49"/>
    </row>
    <row r="453" spans="1:4">
      <c r="A453" s="45"/>
      <c r="C453" s="77"/>
      <c r="D453" s="49"/>
    </row>
    <row r="454" spans="1:4">
      <c r="A454" s="45"/>
      <c r="C454" s="77"/>
      <c r="D454" s="49"/>
    </row>
    <row r="455" spans="1:4">
      <c r="A455" s="45"/>
      <c r="C455" s="77"/>
      <c r="D455" s="49"/>
    </row>
    <row r="456" spans="1:4">
      <c r="A456" s="45"/>
      <c r="C456" s="77"/>
      <c r="D456" s="49"/>
    </row>
    <row r="457" spans="1:4">
      <c r="A457" s="45"/>
      <c r="C457" s="77"/>
      <c r="D457" s="49"/>
    </row>
    <row r="458" spans="1:4">
      <c r="A458" s="45"/>
      <c r="C458" s="77"/>
      <c r="D458" s="49"/>
    </row>
    <row r="459" spans="1:4">
      <c r="A459" s="45"/>
      <c r="C459" s="77"/>
      <c r="D459" s="49"/>
    </row>
    <row r="460" spans="1:4">
      <c r="A460" s="45"/>
      <c r="C460" s="77"/>
      <c r="D460" s="49"/>
    </row>
    <row r="461" spans="1:4">
      <c r="A461" s="45"/>
      <c r="C461" s="77"/>
      <c r="D461" s="49"/>
    </row>
    <row r="462" spans="1:4">
      <c r="A462" s="45"/>
      <c r="C462" s="77"/>
      <c r="D462" s="49"/>
    </row>
    <row r="463" spans="1:4">
      <c r="A463" s="45"/>
      <c r="C463" s="77"/>
      <c r="D463" s="49"/>
    </row>
    <row r="464" spans="1:4">
      <c r="A464" s="45"/>
      <c r="C464" s="77"/>
      <c r="D464" s="49"/>
    </row>
    <row r="465" spans="1:4">
      <c r="A465" s="45"/>
      <c r="C465" s="77"/>
      <c r="D465" s="49"/>
    </row>
    <row r="466" spans="1:4">
      <c r="A466" s="45"/>
      <c r="C466" s="77"/>
      <c r="D466" s="49"/>
    </row>
    <row r="467" spans="1:4">
      <c r="A467" s="45"/>
      <c r="C467" s="77"/>
      <c r="D467" s="49"/>
    </row>
    <row r="468" spans="1:4">
      <c r="A468" s="45"/>
      <c r="C468" s="77"/>
      <c r="D468" s="49"/>
    </row>
    <row r="469" spans="1:4">
      <c r="A469" s="45"/>
      <c r="C469" s="77"/>
      <c r="D469" s="49"/>
    </row>
    <row r="470" spans="1:4">
      <c r="A470" s="45"/>
      <c r="C470" s="77"/>
      <c r="D470" s="49"/>
    </row>
    <row r="471" spans="1:4">
      <c r="A471" s="45"/>
      <c r="C471" s="77"/>
      <c r="D471" s="49"/>
    </row>
    <row r="472" spans="1:4">
      <c r="A472" s="45"/>
      <c r="C472" s="77"/>
      <c r="D472" s="49"/>
    </row>
    <row r="473" spans="1:4">
      <c r="A473" s="45"/>
      <c r="C473" s="77"/>
      <c r="D473" s="49"/>
    </row>
    <row r="474" spans="1:4">
      <c r="A474" s="45"/>
      <c r="C474" s="77"/>
      <c r="D474" s="49"/>
    </row>
    <row r="475" spans="1:4">
      <c r="A475" s="45"/>
      <c r="C475" s="77"/>
      <c r="D475" s="49"/>
    </row>
    <row r="476" spans="1:4">
      <c r="A476" s="45"/>
      <c r="C476" s="77"/>
      <c r="D476" s="49"/>
    </row>
    <row r="477" spans="1:4">
      <c r="A477" s="45"/>
      <c r="C477" s="77"/>
      <c r="D477" s="49"/>
    </row>
    <row r="478" spans="1:4">
      <c r="A478" s="45"/>
      <c r="C478" s="77"/>
      <c r="D478" s="49"/>
    </row>
    <row r="479" spans="1:4">
      <c r="A479" s="45"/>
      <c r="C479" s="77"/>
      <c r="D479" s="49"/>
    </row>
    <row r="480" spans="1:4">
      <c r="A480" s="45"/>
      <c r="C480" s="77"/>
      <c r="D480" s="49"/>
    </row>
    <row r="481" spans="1:4">
      <c r="A481" s="45"/>
      <c r="C481" s="77"/>
      <c r="D481" s="49"/>
    </row>
    <row r="482" spans="1:4">
      <c r="A482" s="45"/>
      <c r="C482" s="77"/>
      <c r="D482" s="49"/>
    </row>
    <row r="483" spans="1:4">
      <c r="A483" s="45"/>
      <c r="C483" s="77"/>
      <c r="D483" s="49"/>
    </row>
    <row r="484" spans="1:4">
      <c r="A484" s="45"/>
      <c r="C484" s="77"/>
      <c r="D484" s="49"/>
    </row>
    <row r="485" spans="1:4">
      <c r="A485" s="45"/>
      <c r="C485" s="77"/>
      <c r="D485" s="49"/>
    </row>
    <row r="486" spans="1:4">
      <c r="A486" s="45"/>
      <c r="C486" s="77"/>
      <c r="D486" s="49"/>
    </row>
    <row r="487" spans="1:4">
      <c r="A487" s="45"/>
      <c r="C487" s="77"/>
      <c r="D487" s="49"/>
    </row>
    <row r="488" spans="1:4">
      <c r="A488" s="45"/>
      <c r="C488" s="77"/>
      <c r="D488" s="49"/>
    </row>
    <row r="489" spans="1:4">
      <c r="A489" s="45"/>
      <c r="C489" s="77"/>
      <c r="D489" s="49"/>
    </row>
    <row r="490" spans="1:4">
      <c r="A490" s="45"/>
      <c r="C490" s="77"/>
      <c r="D490" s="49"/>
    </row>
    <row r="491" spans="1:4">
      <c r="A491" s="45"/>
      <c r="C491" s="77"/>
      <c r="D491" s="49"/>
    </row>
    <row r="492" spans="1:4">
      <c r="A492" s="45"/>
      <c r="C492" s="77"/>
      <c r="D492" s="49"/>
    </row>
    <row r="493" spans="1:4">
      <c r="A493" s="45"/>
      <c r="C493" s="77"/>
      <c r="D493" s="49"/>
    </row>
    <row r="494" spans="1:4">
      <c r="A494" s="45"/>
      <c r="C494" s="77"/>
      <c r="D494" s="49"/>
    </row>
    <row r="495" spans="1:4">
      <c r="A495" s="45"/>
      <c r="C495" s="77"/>
      <c r="D495" s="49"/>
    </row>
    <row r="496" spans="1:4">
      <c r="A496" s="45"/>
      <c r="C496" s="77"/>
      <c r="D496" s="49"/>
    </row>
    <row r="497" spans="1:4">
      <c r="A497" s="45"/>
      <c r="C497" s="77"/>
      <c r="D497" s="49"/>
    </row>
    <row r="498" spans="1:4">
      <c r="A498" s="45"/>
      <c r="C498" s="77"/>
      <c r="D498" s="49"/>
    </row>
    <row r="499" spans="1:4">
      <c r="A499" s="45"/>
      <c r="C499" s="77"/>
      <c r="D499" s="49"/>
    </row>
    <row r="500" spans="1:4">
      <c r="A500" s="45"/>
      <c r="C500" s="77"/>
      <c r="D500" s="49"/>
    </row>
    <row r="501" spans="1:4">
      <c r="A501" s="45"/>
      <c r="C501" s="77"/>
      <c r="D501" s="49"/>
    </row>
    <row r="502" spans="1:4">
      <c r="A502" s="45"/>
      <c r="C502" s="77"/>
      <c r="D502" s="49"/>
    </row>
    <row r="503" spans="1:4">
      <c r="A503" s="45"/>
      <c r="C503" s="77"/>
      <c r="D503" s="49"/>
    </row>
    <row r="504" spans="1:4">
      <c r="A504" s="45"/>
      <c r="C504" s="77"/>
      <c r="D504" s="49"/>
    </row>
    <row r="505" spans="1:4">
      <c r="A505" s="45"/>
      <c r="C505" s="77"/>
      <c r="D505" s="49"/>
    </row>
    <row r="506" spans="1:4">
      <c r="A506" s="45"/>
      <c r="C506" s="77"/>
      <c r="D506" s="49"/>
    </row>
    <row r="507" spans="1:4">
      <c r="A507" s="45"/>
      <c r="C507" s="77"/>
      <c r="D507" s="49"/>
    </row>
    <row r="508" spans="1:4">
      <c r="A508" s="45"/>
      <c r="C508" s="77"/>
      <c r="D508" s="49"/>
    </row>
    <row r="509" spans="1:4">
      <c r="A509" s="45"/>
      <c r="C509" s="77"/>
      <c r="D509" s="49"/>
    </row>
    <row r="510" spans="1:4">
      <c r="A510" s="45"/>
      <c r="C510" s="77"/>
      <c r="D510" s="49"/>
    </row>
    <row r="511" spans="1:4">
      <c r="A511" s="45"/>
      <c r="C511" s="77"/>
      <c r="D511" s="49"/>
    </row>
    <row r="512" spans="1:4">
      <c r="A512" s="45"/>
      <c r="C512" s="77"/>
      <c r="D512" s="49"/>
    </row>
    <row r="513" spans="1:4">
      <c r="A513" s="45"/>
      <c r="C513" s="77"/>
      <c r="D513" s="49"/>
    </row>
    <row r="514" spans="1:4">
      <c r="A514" s="45"/>
      <c r="C514" s="77"/>
      <c r="D514" s="49"/>
    </row>
    <row r="515" spans="1:4">
      <c r="A515" s="45"/>
      <c r="C515" s="77"/>
      <c r="D515" s="49"/>
    </row>
    <row r="516" spans="1:4">
      <c r="A516" s="45"/>
      <c r="C516" s="77"/>
      <c r="D516" s="49"/>
    </row>
    <row r="517" spans="1:4">
      <c r="A517" s="45"/>
      <c r="C517" s="77"/>
      <c r="D517" s="49"/>
    </row>
    <row r="518" spans="1:4">
      <c r="A518" s="45"/>
      <c r="C518" s="77"/>
      <c r="D518" s="49"/>
    </row>
    <row r="519" spans="1:4">
      <c r="A519" s="45"/>
      <c r="C519" s="77"/>
      <c r="D519" s="49"/>
    </row>
    <row r="520" spans="1:4">
      <c r="A520" s="45"/>
      <c r="C520" s="77"/>
      <c r="D520" s="49"/>
    </row>
    <row r="521" spans="1:4">
      <c r="A521" s="45"/>
      <c r="C521" s="77"/>
      <c r="D521" s="49"/>
    </row>
    <row r="522" spans="1:4">
      <c r="A522" s="45"/>
      <c r="C522" s="77"/>
      <c r="D522" s="49"/>
    </row>
    <row r="523" spans="1:4">
      <c r="A523" s="45"/>
      <c r="C523" s="77"/>
      <c r="D523" s="49"/>
    </row>
    <row r="524" spans="1:4">
      <c r="A524" s="45"/>
      <c r="C524" s="77"/>
      <c r="D524" s="49"/>
    </row>
    <row r="525" spans="1:4">
      <c r="A525" s="45"/>
      <c r="C525" s="77"/>
      <c r="D525" s="49"/>
    </row>
    <row r="526" spans="1:4">
      <c r="A526" s="45"/>
      <c r="C526" s="77"/>
      <c r="D526" s="49"/>
    </row>
    <row r="527" spans="1:4">
      <c r="A527" s="45"/>
      <c r="C527" s="77"/>
      <c r="D527" s="49"/>
    </row>
    <row r="528" spans="1:4">
      <c r="A528" s="45"/>
      <c r="C528" s="77"/>
      <c r="D528" s="49"/>
    </row>
    <row r="529" spans="1:4">
      <c r="A529" s="45"/>
      <c r="C529" s="77"/>
      <c r="D529" s="49"/>
    </row>
    <row r="530" spans="1:4">
      <c r="A530" s="45"/>
      <c r="C530" s="77"/>
      <c r="D530" s="49"/>
    </row>
    <row r="531" spans="1:4">
      <c r="A531" s="45"/>
      <c r="C531" s="77"/>
      <c r="D531" s="49"/>
    </row>
    <row r="532" spans="1:4">
      <c r="A532" s="45"/>
      <c r="C532" s="77"/>
      <c r="D532" s="49"/>
    </row>
    <row r="533" spans="1:4">
      <c r="A533" s="45"/>
      <c r="C533" s="77"/>
      <c r="D533" s="49"/>
    </row>
    <row r="534" spans="1:4">
      <c r="A534" s="45"/>
      <c r="C534" s="77"/>
      <c r="D534" s="49"/>
    </row>
    <row r="535" spans="1:4">
      <c r="A535" s="45"/>
      <c r="C535" s="77"/>
      <c r="D535" s="49"/>
    </row>
    <row r="536" spans="1:4">
      <c r="A536" s="45"/>
      <c r="C536" s="77"/>
      <c r="D536" s="49"/>
    </row>
    <row r="537" spans="1:4">
      <c r="A537" s="45"/>
      <c r="C537" s="77"/>
      <c r="D537" s="49"/>
    </row>
    <row r="538" spans="1:4">
      <c r="A538" s="45"/>
      <c r="C538" s="77"/>
      <c r="D538" s="49"/>
    </row>
    <row r="539" spans="1:4">
      <c r="A539" s="45"/>
      <c r="C539" s="77"/>
      <c r="D539" s="49"/>
    </row>
    <row r="540" spans="1:4">
      <c r="A540" s="45"/>
      <c r="C540" s="77"/>
      <c r="D540" s="49"/>
    </row>
    <row r="541" spans="1:4">
      <c r="A541" s="45"/>
      <c r="C541" s="77"/>
      <c r="D541" s="49"/>
    </row>
    <row r="542" spans="1:4">
      <c r="A542" s="45"/>
      <c r="C542" s="77"/>
      <c r="D542" s="49"/>
    </row>
    <row r="543" spans="1:4">
      <c r="A543" s="45"/>
      <c r="C543" s="77"/>
      <c r="D543" s="49"/>
    </row>
    <row r="544" spans="1:4">
      <c r="A544" s="45"/>
      <c r="C544" s="77"/>
      <c r="D544" s="49"/>
    </row>
    <row r="545" spans="1:4">
      <c r="A545" s="45"/>
      <c r="C545" s="77"/>
      <c r="D545" s="49"/>
    </row>
    <row r="546" spans="1:4">
      <c r="A546" s="45"/>
      <c r="C546" s="77"/>
      <c r="D546" s="49"/>
    </row>
    <row r="547" spans="1:4">
      <c r="A547" s="45"/>
      <c r="C547" s="77"/>
      <c r="D547" s="49"/>
    </row>
    <row r="548" spans="1:4">
      <c r="A548" s="45"/>
      <c r="C548" s="77"/>
      <c r="D548" s="49"/>
    </row>
    <row r="549" spans="1:4">
      <c r="A549" s="45"/>
      <c r="C549" s="77"/>
      <c r="D549" s="49"/>
    </row>
    <row r="550" spans="1:4">
      <c r="A550" s="45"/>
      <c r="C550" s="77"/>
      <c r="D550" s="49"/>
    </row>
    <row r="551" spans="1:4">
      <c r="A551" s="45"/>
      <c r="C551" s="77"/>
      <c r="D551" s="49"/>
    </row>
    <row r="552" spans="1:4">
      <c r="A552" s="45"/>
      <c r="C552" s="77"/>
      <c r="D552" s="49"/>
    </row>
    <row r="553" spans="1:4">
      <c r="A553" s="45"/>
      <c r="C553" s="77"/>
      <c r="D553" s="49"/>
    </row>
    <row r="554" spans="1:4">
      <c r="A554" s="45"/>
      <c r="C554" s="77"/>
      <c r="D554" s="49"/>
    </row>
    <row r="555" spans="1:4">
      <c r="A555" s="45"/>
      <c r="C555" s="77"/>
      <c r="D555" s="49"/>
    </row>
    <row r="556" spans="1:4">
      <c r="A556" s="45"/>
      <c r="C556" s="77"/>
      <c r="D556" s="49"/>
    </row>
    <row r="557" spans="1:4">
      <c r="A557" s="45"/>
      <c r="C557" s="77"/>
      <c r="D557" s="49"/>
    </row>
    <row r="558" spans="1:4">
      <c r="A558" s="45"/>
      <c r="C558" s="77"/>
      <c r="D558" s="49"/>
    </row>
    <row r="559" spans="1:4">
      <c r="A559" s="45"/>
      <c r="C559" s="77"/>
      <c r="D559" s="49"/>
    </row>
    <row r="560" spans="1:4">
      <c r="A560" s="45"/>
      <c r="C560" s="77"/>
      <c r="D560" s="49"/>
    </row>
    <row r="561" spans="1:4">
      <c r="A561" s="45"/>
      <c r="C561" s="77"/>
      <c r="D561" s="49"/>
    </row>
    <row r="562" spans="1:4">
      <c r="A562" s="45"/>
      <c r="C562" s="77"/>
      <c r="D562" s="49"/>
    </row>
    <row r="563" spans="1:4">
      <c r="A563" s="45"/>
      <c r="C563" s="77"/>
      <c r="D563" s="49"/>
    </row>
    <row r="564" spans="1:4">
      <c r="A564" s="45"/>
      <c r="C564" s="77"/>
      <c r="D564" s="49"/>
    </row>
    <row r="565" spans="1:4">
      <c r="A565" s="45"/>
      <c r="C565" s="77"/>
      <c r="D565" s="49"/>
    </row>
    <row r="566" spans="1:4">
      <c r="A566" s="45"/>
      <c r="C566" s="77"/>
      <c r="D566" s="49"/>
    </row>
    <row r="567" spans="1:4">
      <c r="A567" s="45"/>
      <c r="C567" s="77"/>
      <c r="D567" s="49"/>
    </row>
    <row r="568" spans="1:4">
      <c r="A568" s="45"/>
      <c r="C568" s="77"/>
      <c r="D568" s="49"/>
    </row>
    <row r="569" spans="1:4">
      <c r="A569" s="45"/>
      <c r="C569" s="77"/>
      <c r="D569" s="49"/>
    </row>
    <row r="570" spans="1:4">
      <c r="A570" s="45"/>
      <c r="C570" s="77"/>
      <c r="D570" s="49"/>
    </row>
    <row r="571" spans="1:4">
      <c r="A571" s="45"/>
      <c r="C571" s="77"/>
      <c r="D571" s="49"/>
    </row>
    <row r="572" spans="1:4">
      <c r="A572" s="45"/>
      <c r="C572" s="77"/>
      <c r="D572" s="49"/>
    </row>
    <row r="573" spans="1:4">
      <c r="A573" s="45"/>
      <c r="C573" s="77"/>
      <c r="D573" s="49"/>
    </row>
    <row r="574" spans="1:4">
      <c r="A574" s="45"/>
      <c r="C574" s="77"/>
      <c r="D574" s="49"/>
    </row>
    <row r="575" spans="1:4">
      <c r="A575" s="45"/>
      <c r="C575" s="77"/>
      <c r="D575" s="49"/>
    </row>
    <row r="576" spans="1:4">
      <c r="A576" s="45"/>
      <c r="C576" s="77"/>
      <c r="D576" s="49"/>
    </row>
    <row r="577" spans="1:4">
      <c r="A577" s="45"/>
      <c r="C577" s="77"/>
      <c r="D577" s="49"/>
    </row>
    <row r="578" spans="1:4">
      <c r="A578" s="45"/>
      <c r="C578" s="77"/>
      <c r="D578" s="49"/>
    </row>
    <row r="579" spans="1:4">
      <c r="A579" s="45"/>
      <c r="C579" s="77"/>
      <c r="D579" s="49"/>
    </row>
    <row r="580" spans="1:4">
      <c r="A580" s="45"/>
      <c r="C580" s="77"/>
      <c r="D580" s="49"/>
    </row>
    <row r="581" spans="1:4">
      <c r="A581" s="45"/>
      <c r="C581" s="77"/>
      <c r="D581" s="49"/>
    </row>
    <row r="582" spans="1:4">
      <c r="A582" s="45"/>
      <c r="C582" s="77"/>
      <c r="D582" s="49"/>
    </row>
    <row r="583" spans="1:4">
      <c r="A583" s="45"/>
      <c r="C583" s="77"/>
      <c r="D583" s="49"/>
    </row>
    <row r="584" spans="1:4">
      <c r="A584" s="45"/>
      <c r="C584" s="77"/>
      <c r="D584" s="49"/>
    </row>
    <row r="585" spans="1:4">
      <c r="A585" s="45"/>
      <c r="C585" s="77"/>
      <c r="D585" s="49"/>
    </row>
    <row r="586" spans="1:4">
      <c r="A586" s="45"/>
      <c r="C586" s="77"/>
      <c r="D586" s="49"/>
    </row>
    <row r="587" spans="1:4">
      <c r="A587" s="45"/>
      <c r="C587" s="77"/>
      <c r="D587" s="49"/>
    </row>
    <row r="588" spans="1:4">
      <c r="A588" s="45"/>
      <c r="C588" s="77"/>
      <c r="D588" s="49"/>
    </row>
    <row r="589" spans="1:4">
      <c r="A589" s="45"/>
      <c r="C589" s="77"/>
      <c r="D589" s="49"/>
    </row>
    <row r="590" spans="1:4">
      <c r="A590" s="45"/>
      <c r="C590" s="77"/>
      <c r="D590" s="49"/>
    </row>
    <row r="591" spans="1:4">
      <c r="A591" s="45"/>
      <c r="C591" s="77"/>
      <c r="D591" s="49"/>
    </row>
    <row r="592" spans="1:4">
      <c r="A592" s="45"/>
      <c r="C592" s="77"/>
      <c r="D592" s="49"/>
    </row>
    <row r="593" spans="1:4">
      <c r="A593" s="45"/>
      <c r="C593" s="77"/>
      <c r="D593" s="49"/>
    </row>
    <row r="594" spans="1:4">
      <c r="A594" s="45"/>
      <c r="C594" s="77"/>
      <c r="D594" s="49"/>
    </row>
    <row r="595" spans="1:4">
      <c r="A595" s="45"/>
      <c r="C595" s="77"/>
      <c r="D595" s="49"/>
    </row>
    <row r="596" spans="1:4">
      <c r="A596" s="45"/>
      <c r="C596" s="77"/>
      <c r="D596" s="49"/>
    </row>
    <row r="597" spans="1:4">
      <c r="A597" s="45"/>
      <c r="C597" s="77"/>
      <c r="D597" s="49"/>
    </row>
    <row r="598" spans="1:4">
      <c r="A598" s="45"/>
      <c r="C598" s="77"/>
      <c r="D598" s="49"/>
    </row>
    <row r="599" spans="1:4">
      <c r="A599" s="45"/>
      <c r="C599" s="77"/>
      <c r="D599" s="49"/>
    </row>
    <row r="600" spans="1:4">
      <c r="A600" s="45"/>
      <c r="C600" s="77"/>
      <c r="D600" s="49"/>
    </row>
    <row r="601" spans="1:4">
      <c r="A601" s="45"/>
      <c r="C601" s="77"/>
      <c r="D601" s="49"/>
    </row>
    <row r="602" spans="1:4">
      <c r="A602" s="45"/>
      <c r="C602" s="77"/>
      <c r="D602" s="49"/>
    </row>
    <row r="603" spans="1:4">
      <c r="A603" s="45"/>
      <c r="C603" s="77"/>
      <c r="D603" s="49"/>
    </row>
    <row r="604" spans="1:4">
      <c r="A604" s="45"/>
      <c r="C604" s="77"/>
      <c r="D604" s="49"/>
    </row>
    <row r="605" spans="1:4">
      <c r="A605" s="45"/>
      <c r="C605" s="77"/>
      <c r="D605" s="49"/>
    </row>
    <row r="606" spans="1:4">
      <c r="A606" s="45"/>
      <c r="C606" s="77"/>
      <c r="D606" s="49"/>
    </row>
    <row r="607" spans="1:4">
      <c r="A607" s="45"/>
      <c r="C607" s="77"/>
      <c r="D607" s="49"/>
    </row>
    <row r="608" spans="1:4">
      <c r="A608" s="45"/>
      <c r="C608" s="77"/>
      <c r="D608" s="49"/>
    </row>
    <row r="609" spans="1:4">
      <c r="A609" s="45"/>
      <c r="C609" s="77"/>
      <c r="D609" s="49"/>
    </row>
    <row r="610" spans="1:4">
      <c r="A610" s="45"/>
      <c r="C610" s="77"/>
      <c r="D610" s="49"/>
    </row>
    <row r="611" spans="1:4">
      <c r="A611" s="45"/>
      <c r="C611" s="77"/>
      <c r="D611" s="49"/>
    </row>
    <row r="612" spans="1:4">
      <c r="A612" s="45"/>
      <c r="C612" s="77"/>
      <c r="D612" s="49"/>
    </row>
    <row r="613" spans="1:4">
      <c r="A613" s="45"/>
      <c r="C613" s="77"/>
      <c r="D613" s="49"/>
    </row>
    <row r="614" spans="1:4">
      <c r="A614" s="45"/>
      <c r="C614" s="77"/>
      <c r="D614" s="49"/>
    </row>
    <row r="615" spans="1:4">
      <c r="A615" s="45"/>
      <c r="C615" s="77"/>
      <c r="D615" s="49"/>
    </row>
    <row r="616" spans="1:4">
      <c r="A616" s="45"/>
      <c r="C616" s="77"/>
      <c r="D616" s="49"/>
    </row>
    <row r="617" spans="1:4">
      <c r="A617" s="45"/>
      <c r="C617" s="77"/>
      <c r="D617" s="49"/>
    </row>
    <row r="618" spans="1:4">
      <c r="A618" s="45"/>
      <c r="C618" s="77"/>
      <c r="D618" s="49"/>
    </row>
    <row r="619" spans="1:4">
      <c r="A619" s="45"/>
      <c r="C619" s="77"/>
      <c r="D619" s="49"/>
    </row>
    <row r="620" spans="1:4">
      <c r="A620" s="45"/>
      <c r="C620" s="77"/>
      <c r="D620" s="49"/>
    </row>
    <row r="621" spans="1:4">
      <c r="A621" s="45"/>
      <c r="C621" s="77"/>
      <c r="D621" s="49"/>
    </row>
    <row r="622" spans="1:4">
      <c r="A622" s="45"/>
      <c r="C622" s="77"/>
      <c r="D622" s="49"/>
    </row>
    <row r="623" spans="1:4">
      <c r="A623" s="45"/>
      <c r="C623" s="77"/>
      <c r="D623" s="49"/>
    </row>
    <row r="624" spans="1:4">
      <c r="A624" s="45"/>
      <c r="C624" s="77"/>
      <c r="D624" s="49"/>
    </row>
    <row r="625" spans="1:4">
      <c r="A625" s="45"/>
      <c r="C625" s="77"/>
      <c r="D625" s="49"/>
    </row>
    <row r="626" spans="1:4">
      <c r="A626" s="45"/>
      <c r="C626" s="77"/>
      <c r="D626" s="49"/>
    </row>
    <row r="627" spans="1:4">
      <c r="A627" s="45"/>
      <c r="C627" s="77"/>
      <c r="D627" s="49"/>
    </row>
    <row r="628" spans="1:4">
      <c r="A628" s="45"/>
      <c r="C628" s="77"/>
      <c r="D628" s="49"/>
    </row>
    <row r="629" spans="1:4">
      <c r="A629" s="45"/>
      <c r="C629" s="77"/>
      <c r="D629" s="49"/>
    </row>
    <row r="630" spans="1:4">
      <c r="A630" s="45"/>
      <c r="C630" s="77"/>
      <c r="D630" s="49"/>
    </row>
    <row r="631" spans="1:4">
      <c r="A631" s="45"/>
      <c r="C631" s="77"/>
      <c r="D631" s="49"/>
    </row>
    <row r="632" spans="1:4">
      <c r="A632" s="45"/>
      <c r="C632" s="77"/>
      <c r="D632" s="49"/>
    </row>
    <row r="633" spans="1:4">
      <c r="A633" s="45"/>
      <c r="C633" s="77"/>
      <c r="D633" s="49"/>
    </row>
    <row r="634" spans="1:4">
      <c r="A634" s="45"/>
      <c r="C634" s="77"/>
      <c r="D634" s="49"/>
    </row>
    <row r="635" spans="1:4">
      <c r="A635" s="45"/>
      <c r="C635" s="77"/>
      <c r="D635" s="49"/>
    </row>
    <row r="636" spans="1:4">
      <c r="A636" s="45"/>
      <c r="C636" s="77"/>
      <c r="D636" s="49"/>
    </row>
    <row r="637" spans="1:4">
      <c r="A637" s="45"/>
      <c r="C637" s="77"/>
      <c r="D637" s="49"/>
    </row>
  </sheetData>
  <mergeCells count="30">
    <mergeCell ref="B119:C119"/>
    <mergeCell ref="A87:D87"/>
    <mergeCell ref="B117:C117"/>
    <mergeCell ref="A68:D68"/>
    <mergeCell ref="B78:C78"/>
    <mergeCell ref="B116:C116"/>
    <mergeCell ref="A93:D93"/>
    <mergeCell ref="B105:C105"/>
    <mergeCell ref="B115:C115"/>
    <mergeCell ref="A79:D79"/>
    <mergeCell ref="A101:D101"/>
    <mergeCell ref="A109:D109"/>
    <mergeCell ref="A58:D58"/>
    <mergeCell ref="A48:D48"/>
    <mergeCell ref="A60:D60"/>
    <mergeCell ref="A46:D46"/>
    <mergeCell ref="A3:D3"/>
    <mergeCell ref="A5:D5"/>
    <mergeCell ref="A12:D12"/>
    <mergeCell ref="A40:D40"/>
    <mergeCell ref="A34:D34"/>
    <mergeCell ref="A14:D14"/>
    <mergeCell ref="A25:B25"/>
    <mergeCell ref="A26:D26"/>
    <mergeCell ref="B33:C33"/>
    <mergeCell ref="E67:H67"/>
    <mergeCell ref="A83:D83"/>
    <mergeCell ref="A106:D106"/>
    <mergeCell ref="A94:D94"/>
    <mergeCell ref="A67:B67"/>
  </mergeCells>
  <phoneticPr fontId="0" type="noConversion"/>
  <printOptions horizontalCentered="1"/>
  <pageMargins left="0.59055118110236227" right="0" top="0.39370078740157483" bottom="0.19685039370078741" header="0.70866141732283472" footer="0.51181102362204722"/>
  <pageSetup paperSize="9" scale="79" fitToHeight="2" orientation="portrait" copies="4" r:id="rId1"/>
  <headerFooter alignWithMargins="0">
    <oddFooter>Strona &amp;P z &amp;N</oddFooter>
  </headerFooter>
  <rowBreaks count="2" manualBreakCount="2">
    <brk id="25" max="7" man="1"/>
    <brk id="4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3"/>
  <sheetViews>
    <sheetView tabSelected="1" topLeftCell="A16" zoomScaleNormal="100" workbookViewId="0">
      <selection activeCell="A26" sqref="A26"/>
    </sheetView>
  </sheetViews>
  <sheetFormatPr defaultRowHeight="12.75"/>
  <cols>
    <col min="1" max="1" width="4.5703125" style="28" customWidth="1"/>
    <col min="2" max="2" width="14.85546875" style="28" customWidth="1"/>
    <col min="3" max="3" width="14" style="28" customWidth="1"/>
    <col min="4" max="4" width="21.85546875" style="90" customWidth="1"/>
    <col min="5" max="5" width="10.85546875" style="91" customWidth="1"/>
    <col min="6" max="6" width="13.5703125" style="28" customWidth="1"/>
    <col min="7" max="7" width="12" style="28" customWidth="1"/>
    <col min="8" max="8" width="13.140625" style="28" customWidth="1"/>
    <col min="9" max="9" width="11.5703125" style="37" customWidth="1"/>
    <col min="10" max="10" width="10.85546875" style="37" customWidth="1"/>
    <col min="11" max="11" width="15.5703125" style="28" customWidth="1"/>
    <col min="12" max="12" width="15.5703125" style="37" customWidth="1"/>
    <col min="13" max="13" width="12.7109375" style="28" customWidth="1"/>
    <col min="14" max="14" width="15" style="28" customWidth="1"/>
    <col min="15" max="20" width="15.7109375" style="28" customWidth="1"/>
    <col min="21" max="39" width="9.140625" style="28"/>
  </cols>
  <sheetData>
    <row r="1" spans="1:39" ht="15">
      <c r="A1" s="82" t="s">
        <v>434</v>
      </c>
      <c r="B1" s="83"/>
      <c r="C1" s="83"/>
      <c r="D1" s="84"/>
      <c r="E1" s="85"/>
      <c r="F1" s="83"/>
      <c r="G1" s="83"/>
      <c r="H1" s="83"/>
      <c r="I1" s="86"/>
    </row>
    <row r="2" spans="1:39" ht="13.5" thickBot="1">
      <c r="A2" s="484" t="s">
        <v>435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6"/>
    </row>
    <row r="3" spans="1:39" ht="12.75" customHeight="1">
      <c r="A3" s="478" t="s">
        <v>11</v>
      </c>
      <c r="B3" s="471" t="s">
        <v>436</v>
      </c>
      <c r="C3" s="471" t="s">
        <v>437</v>
      </c>
      <c r="D3" s="471" t="s">
        <v>438</v>
      </c>
      <c r="E3" s="471" t="s">
        <v>439</v>
      </c>
      <c r="F3" s="471" t="s">
        <v>440</v>
      </c>
      <c r="G3" s="471" t="s">
        <v>441</v>
      </c>
      <c r="H3" s="471" t="s">
        <v>442</v>
      </c>
      <c r="I3" s="471" t="s">
        <v>443</v>
      </c>
      <c r="J3" s="471" t="s">
        <v>444</v>
      </c>
      <c r="K3" s="471" t="s">
        <v>445</v>
      </c>
      <c r="L3" s="476" t="s">
        <v>446</v>
      </c>
      <c r="M3" s="476" t="s">
        <v>646</v>
      </c>
      <c r="N3" s="471" t="s">
        <v>447</v>
      </c>
      <c r="O3" s="471" t="s">
        <v>641</v>
      </c>
      <c r="P3" s="471"/>
      <c r="Q3" s="471" t="s">
        <v>642</v>
      </c>
      <c r="R3" s="471"/>
      <c r="S3" s="471" t="s">
        <v>448</v>
      </c>
      <c r="T3" s="473"/>
      <c r="U3" s="481" t="s">
        <v>640</v>
      </c>
      <c r="Y3" s="87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>
      <c r="A4" s="479"/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7"/>
      <c r="M4" s="477"/>
      <c r="N4" s="472"/>
      <c r="O4" s="472"/>
      <c r="P4" s="472"/>
      <c r="Q4" s="472"/>
      <c r="R4" s="472"/>
      <c r="S4" s="472"/>
      <c r="T4" s="474"/>
      <c r="U4" s="482"/>
      <c r="Y4" s="87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ht="13.5" thickBot="1">
      <c r="A5" s="480"/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7"/>
      <c r="M5" s="477"/>
      <c r="N5" s="475"/>
      <c r="O5" s="88" t="s">
        <v>449</v>
      </c>
      <c r="P5" s="88" t="s">
        <v>450</v>
      </c>
      <c r="Q5" s="88" t="s">
        <v>449</v>
      </c>
      <c r="R5" s="88" t="s">
        <v>450</v>
      </c>
      <c r="S5" s="88" t="s">
        <v>449</v>
      </c>
      <c r="T5" s="140" t="s">
        <v>450</v>
      </c>
      <c r="U5" s="483"/>
      <c r="Y5" s="87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ht="24.95" customHeight="1" thickBot="1">
      <c r="A6" s="465" t="s">
        <v>451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7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s="31" customFormat="1" ht="24.95" customHeight="1">
      <c r="A7" s="175">
        <v>1</v>
      </c>
      <c r="B7" s="145" t="s">
        <v>452</v>
      </c>
      <c r="C7" s="145" t="s">
        <v>453</v>
      </c>
      <c r="D7" s="145" t="s">
        <v>454</v>
      </c>
      <c r="E7" s="176" t="s">
        <v>455</v>
      </c>
      <c r="F7" s="145" t="s">
        <v>456</v>
      </c>
      <c r="G7" s="145">
        <v>6871</v>
      </c>
      <c r="H7" s="145">
        <v>2014</v>
      </c>
      <c r="I7" s="145" t="s">
        <v>457</v>
      </c>
      <c r="J7" s="145">
        <v>6</v>
      </c>
      <c r="K7" s="145"/>
      <c r="L7" s="145"/>
      <c r="M7" s="146">
        <v>369000</v>
      </c>
      <c r="N7" s="145" t="s">
        <v>52</v>
      </c>
      <c r="O7" s="176" t="s">
        <v>458</v>
      </c>
      <c r="P7" s="176" t="s">
        <v>624</v>
      </c>
      <c r="Q7" s="176" t="s">
        <v>458</v>
      </c>
      <c r="R7" s="176" t="s">
        <v>624</v>
      </c>
      <c r="S7" s="176" t="s">
        <v>458</v>
      </c>
      <c r="T7" s="177" t="s">
        <v>624</v>
      </c>
      <c r="U7" s="178"/>
      <c r="V7" s="28"/>
      <c r="W7" s="28"/>
      <c r="X7" s="28"/>
      <c r="Y7" s="28"/>
    </row>
    <row r="8" spans="1:39" s="31" customFormat="1" ht="24.95" customHeight="1" thickBot="1">
      <c r="A8" s="179">
        <v>2</v>
      </c>
      <c r="B8" s="158" t="s">
        <v>459</v>
      </c>
      <c r="C8" s="158" t="s">
        <v>460</v>
      </c>
      <c r="D8" s="158" t="s">
        <v>461</v>
      </c>
      <c r="E8" s="173" t="s">
        <v>462</v>
      </c>
      <c r="F8" s="158" t="s">
        <v>463</v>
      </c>
      <c r="G8" s="158">
        <v>1910</v>
      </c>
      <c r="H8" s="158">
        <v>2004</v>
      </c>
      <c r="I8" s="158" t="s">
        <v>464</v>
      </c>
      <c r="J8" s="158">
        <v>5</v>
      </c>
      <c r="K8" s="158">
        <v>2115</v>
      </c>
      <c r="L8" s="158"/>
      <c r="M8" s="180"/>
      <c r="N8" s="158" t="s">
        <v>52</v>
      </c>
      <c r="O8" s="173" t="s">
        <v>465</v>
      </c>
      <c r="P8" s="173" t="s">
        <v>625</v>
      </c>
      <c r="Q8" s="173" t="s">
        <v>465</v>
      </c>
      <c r="R8" s="173" t="s">
        <v>625</v>
      </c>
      <c r="S8" s="173"/>
      <c r="T8" s="181"/>
      <c r="U8" s="182"/>
      <c r="V8" s="89"/>
      <c r="W8" s="89"/>
      <c r="X8" s="89"/>
      <c r="Y8" s="89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</row>
    <row r="9" spans="1:39" s="31" customFormat="1" ht="24.95" customHeight="1" thickBot="1">
      <c r="A9" s="465" t="s">
        <v>466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7"/>
      <c r="V9" s="89"/>
      <c r="W9" s="89"/>
      <c r="X9" s="89"/>
      <c r="Y9" s="89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</row>
    <row r="10" spans="1:39" s="31" customFormat="1" ht="24.95" customHeight="1" thickBot="1">
      <c r="A10" s="184">
        <v>1</v>
      </c>
      <c r="B10" s="185" t="s">
        <v>467</v>
      </c>
      <c r="C10" s="185" t="s">
        <v>468</v>
      </c>
      <c r="D10" s="185" t="s">
        <v>469</v>
      </c>
      <c r="E10" s="186" t="s">
        <v>470</v>
      </c>
      <c r="F10" s="185" t="s">
        <v>471</v>
      </c>
      <c r="G10" s="185">
        <v>1395</v>
      </c>
      <c r="H10" s="185">
        <v>2018</v>
      </c>
      <c r="I10" s="185" t="s">
        <v>472</v>
      </c>
      <c r="J10" s="185">
        <v>5</v>
      </c>
      <c r="K10" s="187"/>
      <c r="L10" s="185">
        <v>2728</v>
      </c>
      <c r="M10" s="188">
        <v>66200</v>
      </c>
      <c r="N10" s="185" t="s">
        <v>52</v>
      </c>
      <c r="O10" s="186" t="s">
        <v>473</v>
      </c>
      <c r="P10" s="186" t="s">
        <v>626</v>
      </c>
      <c r="Q10" s="186" t="s">
        <v>473</v>
      </c>
      <c r="R10" s="186" t="s">
        <v>626</v>
      </c>
      <c r="S10" s="186" t="s">
        <v>473</v>
      </c>
      <c r="T10" s="189" t="s">
        <v>626</v>
      </c>
      <c r="U10" s="356" t="s">
        <v>51</v>
      </c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</row>
    <row r="11" spans="1:39" s="31" customFormat="1" ht="24.95" customHeight="1" thickBot="1">
      <c r="A11" s="465" t="s">
        <v>474</v>
      </c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7"/>
      <c r="V11" s="28"/>
      <c r="W11" s="28"/>
      <c r="X11" s="28"/>
      <c r="Y11" s="28"/>
    </row>
    <row r="12" spans="1:39" s="31" customFormat="1" ht="24.95" customHeight="1">
      <c r="A12" s="120">
        <v>1</v>
      </c>
      <c r="B12" s="121" t="s">
        <v>475</v>
      </c>
      <c r="C12" s="121" t="s">
        <v>476</v>
      </c>
      <c r="D12" s="121">
        <v>71462</v>
      </c>
      <c r="E12" s="191" t="s">
        <v>477</v>
      </c>
      <c r="F12" s="121" t="s">
        <v>471</v>
      </c>
      <c r="G12" s="121">
        <v>6842</v>
      </c>
      <c r="H12" s="192">
        <v>1989</v>
      </c>
      <c r="I12" s="121"/>
      <c r="J12" s="121">
        <v>6</v>
      </c>
      <c r="K12" s="121"/>
      <c r="L12" s="121"/>
      <c r="M12" s="121"/>
      <c r="N12" s="121" t="s">
        <v>52</v>
      </c>
      <c r="O12" s="191" t="s">
        <v>478</v>
      </c>
      <c r="P12" s="191" t="s">
        <v>627</v>
      </c>
      <c r="Q12" s="191" t="s">
        <v>478</v>
      </c>
      <c r="R12" s="191" t="s">
        <v>627</v>
      </c>
      <c r="S12" s="191"/>
      <c r="T12" s="193"/>
      <c r="U12" s="194"/>
      <c r="V12" s="28"/>
      <c r="W12" s="28"/>
      <c r="X12" s="28"/>
      <c r="Y12" s="28"/>
    </row>
    <row r="13" spans="1:39" s="31" customFormat="1" ht="24.95" customHeight="1" thickBot="1">
      <c r="A13" s="126">
        <v>2</v>
      </c>
      <c r="B13" s="30" t="s">
        <v>475</v>
      </c>
      <c r="C13" s="30" t="s">
        <v>479</v>
      </c>
      <c r="D13" s="30">
        <v>386</v>
      </c>
      <c r="E13" s="76" t="s">
        <v>480</v>
      </c>
      <c r="F13" s="30" t="s">
        <v>471</v>
      </c>
      <c r="G13" s="30">
        <v>6230</v>
      </c>
      <c r="H13" s="195">
        <v>1976</v>
      </c>
      <c r="I13" s="30"/>
      <c r="J13" s="30">
        <v>6</v>
      </c>
      <c r="K13" s="30"/>
      <c r="L13" s="30"/>
      <c r="M13" s="30"/>
      <c r="N13" s="30" t="s">
        <v>52</v>
      </c>
      <c r="O13" s="76" t="s">
        <v>478</v>
      </c>
      <c r="P13" s="76" t="s">
        <v>627</v>
      </c>
      <c r="Q13" s="76" t="s">
        <v>478</v>
      </c>
      <c r="R13" s="76" t="s">
        <v>627</v>
      </c>
      <c r="S13" s="76"/>
      <c r="T13" s="196"/>
      <c r="U13" s="197"/>
      <c r="V13" s="28"/>
      <c r="W13" s="28"/>
      <c r="X13" s="28"/>
      <c r="Y13" s="28"/>
    </row>
    <row r="14" spans="1:39" s="31" customFormat="1" ht="24.95" customHeight="1" thickBot="1">
      <c r="A14" s="465" t="s">
        <v>481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7"/>
      <c r="V14" s="28"/>
      <c r="W14" s="28"/>
      <c r="X14" s="28"/>
      <c r="Y14" s="28"/>
    </row>
    <row r="15" spans="1:39" s="31" customFormat="1" ht="24.95" customHeight="1" thickBot="1">
      <c r="A15" s="200">
        <v>1</v>
      </c>
      <c r="B15" s="201" t="s">
        <v>482</v>
      </c>
      <c r="C15" s="201" t="s">
        <v>483</v>
      </c>
      <c r="D15" s="202">
        <v>30905610507983</v>
      </c>
      <c r="E15" s="203" t="s">
        <v>484</v>
      </c>
      <c r="F15" s="201" t="s">
        <v>485</v>
      </c>
      <c r="G15" s="201">
        <v>2277</v>
      </c>
      <c r="H15" s="201">
        <v>1981</v>
      </c>
      <c r="I15" s="201" t="s">
        <v>486</v>
      </c>
      <c r="J15" s="201">
        <v>6</v>
      </c>
      <c r="K15" s="201" t="s">
        <v>487</v>
      </c>
      <c r="L15" s="201"/>
      <c r="M15" s="201"/>
      <c r="N15" s="201" t="s">
        <v>52</v>
      </c>
      <c r="O15" s="203" t="s">
        <v>488</v>
      </c>
      <c r="P15" s="203" t="s">
        <v>628</v>
      </c>
      <c r="Q15" s="203" t="s">
        <v>488</v>
      </c>
      <c r="R15" s="203" t="s">
        <v>628</v>
      </c>
      <c r="S15" s="201"/>
      <c r="T15" s="204"/>
      <c r="U15" s="205"/>
      <c r="V15" s="28"/>
      <c r="W15" s="28"/>
      <c r="X15" s="28"/>
      <c r="Y15" s="28"/>
    </row>
    <row r="16" spans="1:39" s="31" customFormat="1" ht="24.95" customHeight="1" thickBot="1">
      <c r="A16" s="465" t="s">
        <v>489</v>
      </c>
      <c r="B16" s="466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7"/>
      <c r="V16" s="28"/>
      <c r="W16" s="28"/>
      <c r="X16" s="28"/>
      <c r="Y16" s="28"/>
    </row>
    <row r="17" spans="1:25" s="31" customFormat="1" ht="24.95" customHeight="1" thickBot="1">
      <c r="A17" s="200">
        <v>1</v>
      </c>
      <c r="B17" s="201" t="s">
        <v>490</v>
      </c>
      <c r="C17" s="206" t="s">
        <v>491</v>
      </c>
      <c r="D17" s="207" t="s">
        <v>492</v>
      </c>
      <c r="E17" s="203" t="s">
        <v>493</v>
      </c>
      <c r="F17" s="201" t="s">
        <v>485</v>
      </c>
      <c r="G17" s="201">
        <v>10888</v>
      </c>
      <c r="H17" s="201">
        <v>1989</v>
      </c>
      <c r="I17" s="201" t="s">
        <v>494</v>
      </c>
      <c r="J17" s="201">
        <v>6</v>
      </c>
      <c r="K17" s="201" t="s">
        <v>495</v>
      </c>
      <c r="L17" s="201"/>
      <c r="M17" s="201"/>
      <c r="N17" s="201" t="s">
        <v>52</v>
      </c>
      <c r="O17" s="203" t="s">
        <v>496</v>
      </c>
      <c r="P17" s="203" t="s">
        <v>629</v>
      </c>
      <c r="Q17" s="203" t="s">
        <v>496</v>
      </c>
      <c r="R17" s="203" t="s">
        <v>629</v>
      </c>
      <c r="S17" s="201"/>
      <c r="T17" s="204"/>
      <c r="U17" s="208"/>
      <c r="V17" s="209"/>
      <c r="W17" s="28"/>
      <c r="X17" s="28"/>
      <c r="Y17" s="28"/>
    </row>
    <row r="18" spans="1:25" s="31" customFormat="1" ht="24.95" customHeight="1" thickBot="1">
      <c r="A18" s="465" t="s">
        <v>497</v>
      </c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7"/>
      <c r="V18" s="28"/>
      <c r="W18" s="28"/>
      <c r="X18" s="28"/>
      <c r="Y18" s="28"/>
    </row>
    <row r="19" spans="1:25" s="31" customFormat="1" ht="24.95" customHeight="1">
      <c r="A19" s="120">
        <v>1</v>
      </c>
      <c r="B19" s="121" t="s">
        <v>498</v>
      </c>
      <c r="C19" s="121" t="s">
        <v>499</v>
      </c>
      <c r="D19" s="121">
        <v>3288</v>
      </c>
      <c r="E19" s="191" t="s">
        <v>500</v>
      </c>
      <c r="F19" s="121" t="s">
        <v>501</v>
      </c>
      <c r="G19" s="210">
        <v>4562</v>
      </c>
      <c r="H19" s="121">
        <v>1987</v>
      </c>
      <c r="I19" s="121" t="s">
        <v>502</v>
      </c>
      <c r="J19" s="211">
        <v>2</v>
      </c>
      <c r="K19" s="145" t="s">
        <v>503</v>
      </c>
      <c r="L19" s="145"/>
      <c r="M19" s="145"/>
      <c r="N19" s="121" t="s">
        <v>52</v>
      </c>
      <c r="O19" s="191" t="s">
        <v>504</v>
      </c>
      <c r="P19" s="191" t="s">
        <v>630</v>
      </c>
      <c r="Q19" s="191" t="s">
        <v>504</v>
      </c>
      <c r="R19" s="191" t="s">
        <v>630</v>
      </c>
      <c r="S19" s="191"/>
      <c r="T19" s="193"/>
      <c r="U19" s="178"/>
      <c r="V19" s="28"/>
      <c r="W19" s="28"/>
      <c r="X19" s="28"/>
      <c r="Y19" s="28"/>
    </row>
    <row r="20" spans="1:25" s="31" customFormat="1" ht="24.95" customHeight="1">
      <c r="A20" s="126">
        <v>2</v>
      </c>
      <c r="B20" s="30" t="s">
        <v>498</v>
      </c>
      <c r="C20" s="30" t="s">
        <v>505</v>
      </c>
      <c r="D20" s="30">
        <v>11932</v>
      </c>
      <c r="E20" s="74" t="s">
        <v>506</v>
      </c>
      <c r="F20" s="30" t="s">
        <v>501</v>
      </c>
      <c r="G20" s="134">
        <v>4562</v>
      </c>
      <c r="H20" s="30">
        <v>1983</v>
      </c>
      <c r="I20" s="30" t="s">
        <v>507</v>
      </c>
      <c r="J20" s="30">
        <v>1</v>
      </c>
      <c r="K20" s="143" t="s">
        <v>508</v>
      </c>
      <c r="L20" s="143"/>
      <c r="M20" s="143"/>
      <c r="N20" s="30" t="s">
        <v>52</v>
      </c>
      <c r="O20" s="191" t="s">
        <v>504</v>
      </c>
      <c r="P20" s="191" t="s">
        <v>630</v>
      </c>
      <c r="Q20" s="191" t="s">
        <v>504</v>
      </c>
      <c r="R20" s="191" t="s">
        <v>630</v>
      </c>
      <c r="S20" s="76"/>
      <c r="T20" s="196"/>
      <c r="U20" s="212"/>
      <c r="V20" s="28"/>
      <c r="W20" s="28"/>
      <c r="X20" s="28"/>
      <c r="Y20" s="28"/>
    </row>
    <row r="21" spans="1:25" s="31" customFormat="1" ht="38.25">
      <c r="A21" s="126">
        <v>3</v>
      </c>
      <c r="B21" s="30" t="s">
        <v>509</v>
      </c>
      <c r="C21" s="165" t="s">
        <v>43</v>
      </c>
      <c r="D21" s="30">
        <v>46300</v>
      </c>
      <c r="E21" s="76" t="s">
        <v>510</v>
      </c>
      <c r="F21" s="30" t="s">
        <v>655</v>
      </c>
      <c r="G21" s="30"/>
      <c r="H21" s="30">
        <v>1979</v>
      </c>
      <c r="I21" s="30"/>
      <c r="J21" s="213" t="s">
        <v>43</v>
      </c>
      <c r="K21" s="143" t="s">
        <v>511</v>
      </c>
      <c r="L21" s="143"/>
      <c r="M21" s="143"/>
      <c r="N21" s="30" t="s">
        <v>52</v>
      </c>
      <c r="O21" s="191" t="s">
        <v>504</v>
      </c>
      <c r="P21" s="191" t="s">
        <v>630</v>
      </c>
      <c r="Q21" s="191"/>
      <c r="R21" s="191"/>
      <c r="S21" s="76"/>
      <c r="T21" s="196"/>
      <c r="U21" s="212"/>
      <c r="V21" s="28"/>
      <c r="W21" s="28"/>
      <c r="X21" s="28"/>
      <c r="Y21" s="28"/>
    </row>
    <row r="22" spans="1:25" s="31" customFormat="1" ht="24.95" customHeight="1">
      <c r="A22" s="126">
        <v>4</v>
      </c>
      <c r="B22" s="30" t="s">
        <v>512</v>
      </c>
      <c r="C22" s="165" t="s">
        <v>43</v>
      </c>
      <c r="D22" s="30">
        <v>29162</v>
      </c>
      <c r="E22" s="74" t="s">
        <v>254</v>
      </c>
      <c r="F22" s="30" t="s">
        <v>654</v>
      </c>
      <c r="G22" s="30">
        <v>10000</v>
      </c>
      <c r="H22" s="30">
        <v>1989</v>
      </c>
      <c r="I22" s="30"/>
      <c r="J22" s="30" t="s">
        <v>43</v>
      </c>
      <c r="K22" s="143"/>
      <c r="L22" s="143"/>
      <c r="M22" s="143"/>
      <c r="N22" s="30" t="s">
        <v>52</v>
      </c>
      <c r="O22" s="76" t="s">
        <v>513</v>
      </c>
      <c r="P22" s="76" t="s">
        <v>631</v>
      </c>
      <c r="Q22" s="76"/>
      <c r="R22" s="76"/>
      <c r="S22" s="76"/>
      <c r="T22" s="196"/>
      <c r="U22" s="214"/>
      <c r="V22" s="215"/>
      <c r="W22" s="215"/>
      <c r="X22" s="215"/>
      <c r="Y22" s="28"/>
    </row>
    <row r="23" spans="1:25" s="31" customFormat="1" ht="24.95" customHeight="1">
      <c r="A23" s="126">
        <v>5</v>
      </c>
      <c r="B23" s="30" t="s">
        <v>514</v>
      </c>
      <c r="C23" s="165" t="s">
        <v>43</v>
      </c>
      <c r="D23" s="30" t="s">
        <v>515</v>
      </c>
      <c r="E23" s="76" t="s">
        <v>516</v>
      </c>
      <c r="F23" s="30" t="s">
        <v>656</v>
      </c>
      <c r="G23" s="30">
        <v>9000</v>
      </c>
      <c r="H23" s="30">
        <v>1989</v>
      </c>
      <c r="I23" s="30"/>
      <c r="J23" s="30" t="s">
        <v>43</v>
      </c>
      <c r="K23" s="143"/>
      <c r="L23" s="143"/>
      <c r="M23" s="143"/>
      <c r="N23" s="30" t="s">
        <v>52</v>
      </c>
      <c r="O23" s="76" t="s">
        <v>504</v>
      </c>
      <c r="P23" s="191" t="s">
        <v>630</v>
      </c>
      <c r="Q23" s="191"/>
      <c r="R23" s="191"/>
      <c r="S23" s="76"/>
      <c r="T23" s="196"/>
      <c r="U23" s="212"/>
      <c r="V23" s="28"/>
      <c r="W23" s="28"/>
      <c r="X23" s="28"/>
      <c r="Y23" s="28"/>
    </row>
    <row r="24" spans="1:25" s="31" customFormat="1" ht="24.95" customHeight="1">
      <c r="A24" s="126">
        <v>6</v>
      </c>
      <c r="B24" s="30" t="s">
        <v>517</v>
      </c>
      <c r="C24" s="165" t="s">
        <v>43</v>
      </c>
      <c r="D24" s="30" t="s">
        <v>518</v>
      </c>
      <c r="E24" s="76" t="s">
        <v>519</v>
      </c>
      <c r="F24" s="30" t="s">
        <v>657</v>
      </c>
      <c r="G24" s="30"/>
      <c r="H24" s="30">
        <v>2006</v>
      </c>
      <c r="I24" s="30"/>
      <c r="J24" s="213" t="s">
        <v>43</v>
      </c>
      <c r="K24" s="143"/>
      <c r="L24" s="143"/>
      <c r="M24" s="143"/>
      <c r="N24" s="30" t="s">
        <v>52</v>
      </c>
      <c r="O24" s="76" t="s">
        <v>520</v>
      </c>
      <c r="P24" s="76" t="s">
        <v>632</v>
      </c>
      <c r="Q24" s="76"/>
      <c r="R24" s="76"/>
      <c r="S24" s="76"/>
      <c r="T24" s="196"/>
      <c r="U24" s="212"/>
      <c r="V24" s="28"/>
      <c r="W24" s="28"/>
      <c r="X24" s="28"/>
      <c r="Y24" s="28"/>
    </row>
    <row r="25" spans="1:25" s="31" customFormat="1" ht="24.95" customHeight="1">
      <c r="A25" s="126">
        <v>7</v>
      </c>
      <c r="B25" s="30" t="s">
        <v>521</v>
      </c>
      <c r="C25" s="30" t="s">
        <v>522</v>
      </c>
      <c r="D25" s="30" t="s">
        <v>523</v>
      </c>
      <c r="E25" s="74" t="s">
        <v>254</v>
      </c>
      <c r="F25" s="30" t="s">
        <v>524</v>
      </c>
      <c r="G25" s="30"/>
      <c r="H25" s="30">
        <v>1994</v>
      </c>
      <c r="I25" s="30"/>
      <c r="J25" s="30">
        <v>1</v>
      </c>
      <c r="K25" s="30"/>
      <c r="L25" s="30"/>
      <c r="M25" s="30"/>
      <c r="N25" s="30" t="s">
        <v>52</v>
      </c>
      <c r="O25" s="76" t="s">
        <v>525</v>
      </c>
      <c r="P25" s="76" t="s">
        <v>633</v>
      </c>
      <c r="Q25" s="76" t="s">
        <v>525</v>
      </c>
      <c r="R25" s="76" t="s">
        <v>633</v>
      </c>
      <c r="S25" s="76"/>
      <c r="T25" s="196"/>
      <c r="U25" s="212"/>
      <c r="V25" s="28"/>
      <c r="W25" s="28"/>
      <c r="X25" s="28"/>
      <c r="Y25" s="28"/>
    </row>
    <row r="26" spans="1:25" s="31" customFormat="1" ht="24.95" customHeight="1">
      <c r="A26" s="126">
        <v>8</v>
      </c>
      <c r="B26" s="30" t="s">
        <v>526</v>
      </c>
      <c r="C26" s="30" t="s">
        <v>527</v>
      </c>
      <c r="D26" s="30" t="s">
        <v>528</v>
      </c>
      <c r="E26" s="76" t="s">
        <v>529</v>
      </c>
      <c r="F26" s="30" t="s">
        <v>530</v>
      </c>
      <c r="G26" s="30" t="s">
        <v>43</v>
      </c>
      <c r="H26" s="30">
        <v>2014</v>
      </c>
      <c r="I26" s="30"/>
      <c r="J26" s="30" t="s">
        <v>43</v>
      </c>
      <c r="K26" s="30"/>
      <c r="L26" s="30"/>
      <c r="M26" s="30"/>
      <c r="N26" s="30" t="s">
        <v>52</v>
      </c>
      <c r="O26" s="76" t="s">
        <v>531</v>
      </c>
      <c r="P26" s="76" t="s">
        <v>634</v>
      </c>
      <c r="Q26" s="76"/>
      <c r="R26" s="76"/>
      <c r="S26" s="76"/>
      <c r="T26" s="196"/>
      <c r="U26" s="212"/>
      <c r="V26" s="28"/>
      <c r="W26" s="28"/>
      <c r="X26" s="28"/>
      <c r="Y26" s="28"/>
    </row>
    <row r="27" spans="1:25" s="31" customFormat="1" ht="24.95" customHeight="1" thickBot="1">
      <c r="A27" s="34">
        <v>9</v>
      </c>
      <c r="B27" s="35" t="s">
        <v>532</v>
      </c>
      <c r="C27" s="35" t="s">
        <v>533</v>
      </c>
      <c r="D27" s="35" t="s">
        <v>534</v>
      </c>
      <c r="E27" s="172" t="s">
        <v>535</v>
      </c>
      <c r="F27" s="35" t="s">
        <v>471</v>
      </c>
      <c r="G27" s="35">
        <v>2148</v>
      </c>
      <c r="H27" s="35">
        <v>2000</v>
      </c>
      <c r="I27" s="35" t="s">
        <v>536</v>
      </c>
      <c r="J27" s="158">
        <v>6</v>
      </c>
      <c r="K27" s="35"/>
      <c r="L27" s="35"/>
      <c r="M27" s="35"/>
      <c r="N27" s="35" t="s">
        <v>52</v>
      </c>
      <c r="O27" s="172" t="s">
        <v>537</v>
      </c>
      <c r="P27" s="172" t="s">
        <v>635</v>
      </c>
      <c r="Q27" s="172" t="s">
        <v>537</v>
      </c>
      <c r="R27" s="172" t="s">
        <v>635</v>
      </c>
      <c r="S27" s="172"/>
      <c r="T27" s="198"/>
      <c r="U27" s="216"/>
      <c r="V27" s="28"/>
      <c r="W27" s="28"/>
      <c r="X27" s="28"/>
      <c r="Y27" s="28"/>
    </row>
    <row r="28" spans="1:25" s="31" customFormat="1" ht="24.95" customHeight="1" thickBot="1">
      <c r="A28" s="465" t="s">
        <v>538</v>
      </c>
      <c r="B28" s="466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7"/>
      <c r="V28" s="28"/>
      <c r="W28" s="28"/>
      <c r="X28" s="28"/>
      <c r="Y28" s="28"/>
    </row>
    <row r="29" spans="1:25" s="31" customFormat="1" ht="24.95" customHeight="1">
      <c r="A29" s="120">
        <v>1</v>
      </c>
      <c r="B29" s="121" t="s">
        <v>539</v>
      </c>
      <c r="C29" s="121" t="s">
        <v>540</v>
      </c>
      <c r="D29" s="121" t="s">
        <v>541</v>
      </c>
      <c r="E29" s="191" t="s">
        <v>542</v>
      </c>
      <c r="F29" s="121" t="s">
        <v>543</v>
      </c>
      <c r="G29" s="121">
        <v>4156</v>
      </c>
      <c r="H29" s="121">
        <v>2013</v>
      </c>
      <c r="I29" s="121" t="s">
        <v>544</v>
      </c>
      <c r="J29" s="121">
        <v>2</v>
      </c>
      <c r="K29" s="121"/>
      <c r="L29" s="121">
        <v>4480</v>
      </c>
      <c r="M29" s="147">
        <v>84200</v>
      </c>
      <c r="N29" s="121" t="s">
        <v>52</v>
      </c>
      <c r="O29" s="191" t="s">
        <v>545</v>
      </c>
      <c r="P29" s="191" t="s">
        <v>636</v>
      </c>
      <c r="Q29" s="191" t="s">
        <v>545</v>
      </c>
      <c r="R29" s="191" t="s">
        <v>636</v>
      </c>
      <c r="S29" s="191" t="s">
        <v>546</v>
      </c>
      <c r="T29" s="193" t="s">
        <v>637</v>
      </c>
      <c r="U29" s="194"/>
      <c r="V29" s="28"/>
      <c r="W29" s="28"/>
      <c r="X29" s="28"/>
      <c r="Y29" s="28"/>
    </row>
    <row r="30" spans="1:25" s="31" customFormat="1" ht="24.95" customHeight="1" thickBot="1">
      <c r="A30" s="34">
        <v>2</v>
      </c>
      <c r="B30" s="35" t="s">
        <v>547</v>
      </c>
      <c r="C30" s="35" t="s">
        <v>548</v>
      </c>
      <c r="D30" s="35" t="s">
        <v>549</v>
      </c>
      <c r="E30" s="172" t="s">
        <v>550</v>
      </c>
      <c r="F30" s="35" t="s">
        <v>551</v>
      </c>
      <c r="G30" s="35"/>
      <c r="H30" s="35">
        <v>2013</v>
      </c>
      <c r="I30" s="35" t="s">
        <v>544</v>
      </c>
      <c r="J30" s="35" t="s">
        <v>43</v>
      </c>
      <c r="K30" s="35"/>
      <c r="L30" s="35"/>
      <c r="M30" s="217">
        <v>32500</v>
      </c>
      <c r="N30" s="35" t="s">
        <v>52</v>
      </c>
      <c r="O30" s="172" t="s">
        <v>545</v>
      </c>
      <c r="P30" s="172" t="s">
        <v>636</v>
      </c>
      <c r="Q30" s="172"/>
      <c r="R30" s="172"/>
      <c r="S30" s="172" t="s">
        <v>546</v>
      </c>
      <c r="T30" s="198" t="s">
        <v>637</v>
      </c>
      <c r="U30" s="199"/>
      <c r="V30" s="28"/>
      <c r="W30" s="28"/>
      <c r="X30" s="28"/>
      <c r="Y30" s="28"/>
    </row>
    <row r="31" spans="1:25" s="31" customFormat="1" ht="24.95" customHeight="1" thickBot="1">
      <c r="A31" s="465" t="s">
        <v>552</v>
      </c>
      <c r="B31" s="466"/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466"/>
      <c r="U31" s="467"/>
      <c r="V31" s="28"/>
      <c r="W31" s="28"/>
      <c r="X31" s="28"/>
      <c r="Y31" s="28"/>
    </row>
    <row r="32" spans="1:25" s="31" customFormat="1" ht="24.95" customHeight="1" thickBot="1">
      <c r="A32" s="218">
        <v>1</v>
      </c>
      <c r="B32" s="206" t="s">
        <v>553</v>
      </c>
      <c r="C32" s="206" t="s">
        <v>554</v>
      </c>
      <c r="D32" s="206" t="s">
        <v>555</v>
      </c>
      <c r="E32" s="219" t="s">
        <v>556</v>
      </c>
      <c r="F32" s="206" t="s">
        <v>557</v>
      </c>
      <c r="G32" s="206">
        <v>4580</v>
      </c>
      <c r="H32" s="206">
        <v>2001</v>
      </c>
      <c r="I32" s="206" t="s">
        <v>558</v>
      </c>
      <c r="J32" s="220">
        <v>43</v>
      </c>
      <c r="K32" s="206"/>
      <c r="L32" s="206"/>
      <c r="M32" s="221"/>
      <c r="N32" s="206" t="s">
        <v>52</v>
      </c>
      <c r="O32" s="203" t="s">
        <v>559</v>
      </c>
      <c r="P32" s="203" t="s">
        <v>638</v>
      </c>
      <c r="Q32" s="203" t="s">
        <v>559</v>
      </c>
      <c r="R32" s="203" t="s">
        <v>638</v>
      </c>
      <c r="S32" s="203"/>
      <c r="T32" s="222"/>
      <c r="U32" s="223"/>
      <c r="V32" s="28"/>
      <c r="W32" s="28"/>
      <c r="X32" s="28"/>
      <c r="Y32" s="28"/>
    </row>
    <row r="33" spans="1:39" s="31" customFormat="1" ht="24.95" customHeight="1" thickBot="1">
      <c r="A33" s="468" t="s">
        <v>560</v>
      </c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69"/>
      <c r="U33" s="470"/>
      <c r="V33" s="28"/>
      <c r="W33" s="28"/>
      <c r="X33" s="28"/>
      <c r="Y33" s="28"/>
    </row>
    <row r="34" spans="1:39" s="31" customFormat="1" ht="24.95" customHeight="1" thickBot="1">
      <c r="A34" s="224">
        <v>1</v>
      </c>
      <c r="B34" s="225" t="s">
        <v>561</v>
      </c>
      <c r="C34" s="225" t="s">
        <v>562</v>
      </c>
      <c r="D34" s="225" t="s">
        <v>563</v>
      </c>
      <c r="E34" s="141" t="s">
        <v>564</v>
      </c>
      <c r="F34" s="225" t="s">
        <v>463</v>
      </c>
      <c r="G34" s="225">
        <v>1995</v>
      </c>
      <c r="H34" s="225">
        <v>2008</v>
      </c>
      <c r="I34" s="225" t="s">
        <v>565</v>
      </c>
      <c r="J34" s="225">
        <v>9</v>
      </c>
      <c r="K34" s="225"/>
      <c r="L34" s="225"/>
      <c r="M34" s="226"/>
      <c r="N34" s="225" t="s">
        <v>52</v>
      </c>
      <c r="O34" s="141" t="s">
        <v>566</v>
      </c>
      <c r="P34" s="141" t="s">
        <v>639</v>
      </c>
      <c r="Q34" s="141" t="s">
        <v>566</v>
      </c>
      <c r="R34" s="141" t="s">
        <v>639</v>
      </c>
      <c r="S34" s="141"/>
      <c r="T34" s="142"/>
      <c r="U34" s="227" t="s">
        <v>51</v>
      </c>
      <c r="V34" s="91"/>
      <c r="W34" s="91"/>
      <c r="X34" s="91"/>
      <c r="Y34" s="91"/>
    </row>
    <row r="35" spans="1:39" s="31" customFormat="1" ht="24.95" customHeight="1">
      <c r="L35" s="33"/>
    </row>
    <row r="36" spans="1:39" s="31" customFormat="1" ht="24.95" customHeight="1">
      <c r="A36" s="28"/>
      <c r="B36" s="28"/>
      <c r="C36" s="28"/>
      <c r="D36" s="90"/>
      <c r="E36" s="91"/>
      <c r="F36" s="28"/>
      <c r="G36" s="28"/>
      <c r="H36" s="28"/>
      <c r="I36" s="37"/>
      <c r="J36" s="37"/>
      <c r="K36" s="28"/>
      <c r="L36" s="37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</row>
    <row r="37" spans="1:39" s="31" customFormat="1" ht="24.95" customHeight="1">
      <c r="L37" s="33"/>
    </row>
    <row r="38" spans="1:39" s="31" customFormat="1" ht="24.95" customHeight="1">
      <c r="L38" s="33"/>
    </row>
    <row r="39" spans="1:39" s="31" customFormat="1" ht="24.95" customHeight="1">
      <c r="L39" s="33"/>
    </row>
    <row r="40" spans="1:39" s="31" customFormat="1" ht="24.95" customHeight="1">
      <c r="L40" s="33"/>
    </row>
    <row r="41" spans="1:39" s="31" customFormat="1" ht="24.95" customHeight="1">
      <c r="L41" s="33"/>
    </row>
    <row r="42" spans="1:39" ht="24.9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3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ht="24.9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3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ht="24.9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3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ht="24.9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3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ht="24.9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3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ht="24.9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3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ht="24.9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3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ht="24.9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3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ht="24.9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3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ht="24.9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3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3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3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3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3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3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3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3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3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3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3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3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3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3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1:39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3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39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3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39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3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1:39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3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</row>
    <row r="69" spans="1:39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3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1:39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3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  <row r="71" spans="1:39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3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39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3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  <row r="73" spans="1:39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3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</row>
    <row r="74" spans="1:39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3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</row>
    <row r="75" spans="1:39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3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39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3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</row>
    <row r="77" spans="1:39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3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</row>
    <row r="78" spans="1:39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3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1:39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3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</row>
    <row r="80" spans="1:39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3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</row>
    <row r="81" spans="1:39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3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</row>
    <row r="82" spans="1:39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3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  <row r="83" spans="1:39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3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</row>
    <row r="84" spans="1:39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3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1:39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3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</row>
    <row r="86" spans="1:39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3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</row>
    <row r="87" spans="1:39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3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</row>
    <row r="88" spans="1:39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3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</row>
    <row r="89" spans="1:39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3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</row>
    <row r="90" spans="1:39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3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</row>
    <row r="91" spans="1:39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3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</row>
    <row r="92" spans="1:39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3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</row>
    <row r="93" spans="1:39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3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</row>
  </sheetData>
  <mergeCells count="28">
    <mergeCell ref="A2:U2"/>
    <mergeCell ref="A6:U6"/>
    <mergeCell ref="A9:U9"/>
    <mergeCell ref="G3:G5"/>
    <mergeCell ref="H3:H5"/>
    <mergeCell ref="I3:I5"/>
    <mergeCell ref="A14:U14"/>
    <mergeCell ref="A16:U16"/>
    <mergeCell ref="A18:U18"/>
    <mergeCell ref="A28:U28"/>
    <mergeCell ref="U3:U5"/>
    <mergeCell ref="Q3:R4"/>
    <mergeCell ref="A31:U31"/>
    <mergeCell ref="A33:U33"/>
    <mergeCell ref="O3:P4"/>
    <mergeCell ref="S3:T4"/>
    <mergeCell ref="J3:J5"/>
    <mergeCell ref="K3:K5"/>
    <mergeCell ref="L3:L5"/>
    <mergeCell ref="M3:M5"/>
    <mergeCell ref="N3:N5"/>
    <mergeCell ref="A3:A5"/>
    <mergeCell ref="B3:B5"/>
    <mergeCell ref="C3:C5"/>
    <mergeCell ref="D3:D5"/>
    <mergeCell ref="E3:E5"/>
    <mergeCell ref="F3:F5"/>
    <mergeCell ref="A11:U11"/>
  </mergeCells>
  <pageMargins left="0" right="0" top="0.74803149606299213" bottom="0.74803149606299213" header="0.31496062992125984" footer="0.31496062992125984"/>
  <pageSetup paperSize="9" scale="50" orientation="landscape" r:id="rId1"/>
  <colBreaks count="1" manualBreakCount="1"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Normal="100" zoomScaleSheetLayoutView="100" workbookViewId="0">
      <selection activeCell="C13" sqref="C13"/>
    </sheetView>
  </sheetViews>
  <sheetFormatPr defaultRowHeight="12.75"/>
  <cols>
    <col min="1" max="1" width="5.85546875" style="33" customWidth="1"/>
    <col min="2" max="2" width="42.42578125" style="31" customWidth="1"/>
    <col min="3" max="4" width="20.140625" style="38" customWidth="1"/>
    <col min="5" max="5" width="21.85546875" style="31" customWidth="1"/>
    <col min="6" max="16384" width="9.140625" style="31"/>
  </cols>
  <sheetData>
    <row r="1" spans="1:5" ht="16.5">
      <c r="B1" s="1" t="s">
        <v>208</v>
      </c>
      <c r="D1" s="161"/>
    </row>
    <row r="2" spans="1:5" ht="16.5">
      <c r="B2" s="1"/>
    </row>
    <row r="3" spans="1:5" ht="12.75" customHeight="1" thickBot="1">
      <c r="B3" s="487" t="s">
        <v>38</v>
      </c>
      <c r="C3" s="487"/>
      <c r="D3" s="487"/>
    </row>
    <row r="4" spans="1:5" ht="96.75" customHeight="1" thickBot="1">
      <c r="A4" s="374" t="s">
        <v>11</v>
      </c>
      <c r="B4" s="375" t="s">
        <v>9</v>
      </c>
      <c r="C4" s="376" t="s">
        <v>18</v>
      </c>
      <c r="D4" s="377" t="s">
        <v>8</v>
      </c>
      <c r="E4" s="384" t="s">
        <v>650</v>
      </c>
    </row>
    <row r="5" spans="1:5" s="59" customFormat="1" ht="76.5">
      <c r="A5" s="370">
        <v>1</v>
      </c>
      <c r="B5" s="371" t="s">
        <v>42</v>
      </c>
      <c r="C5" s="372">
        <v>1083500</v>
      </c>
      <c r="D5" s="373" t="s">
        <v>43</v>
      </c>
      <c r="E5" s="385" t="s">
        <v>651</v>
      </c>
    </row>
    <row r="6" spans="1:5" s="58" customFormat="1" ht="26.25" customHeight="1">
      <c r="A6" s="361">
        <v>2</v>
      </c>
      <c r="B6" s="160" t="s">
        <v>88</v>
      </c>
      <c r="C6" s="43">
        <f>259546.85+402.89+404+5200</f>
        <v>265553.74</v>
      </c>
      <c r="D6" s="306">
        <f>210901.35+5200</f>
        <v>216101.35</v>
      </c>
      <c r="E6" s="359"/>
    </row>
    <row r="7" spans="1:5" s="29" customFormat="1" ht="26.25" customHeight="1">
      <c r="A7" s="361">
        <v>3</v>
      </c>
      <c r="B7" s="296" t="s">
        <v>89</v>
      </c>
      <c r="C7" s="297">
        <v>106763.98</v>
      </c>
      <c r="D7" s="362" t="s">
        <v>43</v>
      </c>
      <c r="E7" s="360"/>
    </row>
    <row r="8" spans="1:5" s="29" customFormat="1" ht="26.25" customHeight="1">
      <c r="A8" s="363">
        <v>4</v>
      </c>
      <c r="B8" s="160" t="s">
        <v>90</v>
      </c>
      <c r="C8" s="43">
        <v>298370.96999999997</v>
      </c>
      <c r="D8" s="364" t="s">
        <v>43</v>
      </c>
      <c r="E8" s="360"/>
    </row>
    <row r="9" spans="1:5" s="58" customFormat="1" ht="26.25" customHeight="1">
      <c r="A9" s="365">
        <v>5</v>
      </c>
      <c r="B9" s="235" t="s">
        <v>91</v>
      </c>
      <c r="C9" s="280">
        <v>61667.26</v>
      </c>
      <c r="D9" s="366" t="s">
        <v>43</v>
      </c>
      <c r="E9" s="359"/>
    </row>
    <row r="10" spans="1:5" s="29" customFormat="1" ht="26.25" customHeight="1">
      <c r="A10" s="367">
        <v>6</v>
      </c>
      <c r="B10" s="357" t="s">
        <v>92</v>
      </c>
      <c r="C10" s="394">
        <v>741536.19</v>
      </c>
      <c r="D10" s="368"/>
      <c r="E10" s="360"/>
    </row>
    <row r="11" spans="1:5" s="59" customFormat="1" ht="26.25" customHeight="1">
      <c r="A11" s="365">
        <v>7</v>
      </c>
      <c r="B11" s="235" t="s">
        <v>93</v>
      </c>
      <c r="C11" s="243">
        <v>390566.93</v>
      </c>
      <c r="D11" s="369">
        <v>45958.879999999997</v>
      </c>
      <c r="E11" s="358"/>
    </row>
    <row r="12" spans="1:5" s="58" customFormat="1" ht="64.5" thickBot="1">
      <c r="A12" s="387">
        <v>8</v>
      </c>
      <c r="B12" s="388" t="s">
        <v>94</v>
      </c>
      <c r="C12" s="386">
        <v>86971.95</v>
      </c>
      <c r="D12" s="378"/>
      <c r="E12" s="395" t="s">
        <v>658</v>
      </c>
    </row>
    <row r="13" spans="1:5" ht="18" customHeight="1" thickBot="1">
      <c r="A13" s="379"/>
      <c r="B13" s="380" t="s">
        <v>10</v>
      </c>
      <c r="C13" s="381">
        <f>SUM(C5:C12)</f>
        <v>3034931.02</v>
      </c>
      <c r="D13" s="382">
        <f>SUM(D5:D12)</f>
        <v>262060.23</v>
      </c>
      <c r="E13" s="383"/>
    </row>
    <row r="14" spans="1:5">
      <c r="B14" s="29"/>
      <c r="C14" s="162"/>
      <c r="D14" s="162"/>
    </row>
    <row r="15" spans="1:5">
      <c r="B15" s="29"/>
      <c r="C15" s="162"/>
      <c r="D15" s="162"/>
    </row>
    <row r="16" spans="1:5">
      <c r="B16" s="29"/>
      <c r="C16" s="162"/>
      <c r="D16" s="162"/>
    </row>
    <row r="17" spans="2:4">
      <c r="B17" s="29"/>
      <c r="C17" s="162"/>
      <c r="D17" s="162"/>
    </row>
    <row r="18" spans="2:4">
      <c r="B18" s="29"/>
      <c r="C18" s="162"/>
      <c r="D18" s="162"/>
    </row>
    <row r="19" spans="2:4">
      <c r="B19" s="29"/>
      <c r="C19" s="162"/>
      <c r="D19" s="162"/>
    </row>
    <row r="20" spans="2:4">
      <c r="B20" s="29"/>
      <c r="C20" s="162"/>
      <c r="D20" s="162"/>
    </row>
    <row r="21" spans="2:4">
      <c r="B21" s="29"/>
      <c r="C21" s="162"/>
      <c r="D21" s="162"/>
    </row>
    <row r="22" spans="2:4">
      <c r="B22" s="29"/>
      <c r="C22" s="162"/>
      <c r="D22" s="162"/>
    </row>
    <row r="23" spans="2:4">
      <c r="B23" s="29"/>
      <c r="C23" s="162"/>
      <c r="D23" s="162"/>
    </row>
  </sheetData>
  <mergeCells count="1">
    <mergeCell ref="B3:D3"/>
  </mergeCells>
  <phoneticPr fontId="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copies="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3" zoomScaleNormal="100" workbookViewId="0">
      <selection activeCell="H6" sqref="H6"/>
    </sheetView>
  </sheetViews>
  <sheetFormatPr defaultRowHeight="12.75"/>
  <cols>
    <col min="1" max="1" width="23" style="6" customWidth="1"/>
    <col min="2" max="2" width="13.42578125" style="6" customWidth="1"/>
    <col min="3" max="3" width="14.42578125" style="6" customWidth="1"/>
    <col min="4" max="4" width="39.7109375" style="6" customWidth="1"/>
    <col min="5" max="5" width="21" style="6" customWidth="1"/>
    <col min="6" max="6" width="14.140625" style="6" customWidth="1"/>
    <col min="7" max="7" width="14" style="33" customWidth="1"/>
  </cols>
  <sheetData>
    <row r="1" spans="1:7">
      <c r="A1" s="488" t="s">
        <v>643</v>
      </c>
      <c r="B1" s="488"/>
      <c r="C1" s="488"/>
    </row>
    <row r="2" spans="1:7" ht="13.5" thickBot="1"/>
    <row r="3" spans="1:7" ht="37.5" customHeight="1" thickBot="1">
      <c r="A3" s="108" t="s">
        <v>575</v>
      </c>
      <c r="B3" s="109" t="s">
        <v>576</v>
      </c>
      <c r="C3" s="110" t="s">
        <v>577</v>
      </c>
      <c r="D3" s="109" t="s">
        <v>578</v>
      </c>
      <c r="E3" s="109" t="s">
        <v>579</v>
      </c>
      <c r="F3" s="110" t="s">
        <v>580</v>
      </c>
      <c r="G3" s="170" t="s">
        <v>581</v>
      </c>
    </row>
    <row r="4" spans="1:7" ht="38.25">
      <c r="A4" s="104" t="s">
        <v>90</v>
      </c>
      <c r="B4" s="102" t="s">
        <v>582</v>
      </c>
      <c r="C4" s="103">
        <v>42584</v>
      </c>
      <c r="D4" s="102" t="s">
        <v>589</v>
      </c>
      <c r="E4" s="102" t="s">
        <v>590</v>
      </c>
      <c r="F4" s="103">
        <v>42642</v>
      </c>
      <c r="G4" s="119">
        <v>8545.6</v>
      </c>
    </row>
    <row r="5" spans="1:7" ht="38.25">
      <c r="A5" s="104" t="s">
        <v>90</v>
      </c>
      <c r="B5" s="102" t="s">
        <v>591</v>
      </c>
      <c r="C5" s="103">
        <v>42690</v>
      </c>
      <c r="D5" s="102" t="s">
        <v>592</v>
      </c>
      <c r="E5" s="102" t="s">
        <v>593</v>
      </c>
      <c r="F5" s="103">
        <v>42700</v>
      </c>
      <c r="G5" s="119">
        <v>1110</v>
      </c>
    </row>
    <row r="6" spans="1:7" ht="38.25">
      <c r="A6" s="104" t="s">
        <v>90</v>
      </c>
      <c r="B6" s="102" t="s">
        <v>583</v>
      </c>
      <c r="C6" s="103">
        <v>42797</v>
      </c>
      <c r="D6" s="102" t="s">
        <v>594</v>
      </c>
      <c r="E6" s="102" t="s">
        <v>595</v>
      </c>
      <c r="F6" s="103">
        <v>42835</v>
      </c>
      <c r="G6" s="119">
        <v>347.2</v>
      </c>
    </row>
    <row r="7" spans="1:7" ht="51">
      <c r="A7" s="104" t="s">
        <v>42</v>
      </c>
      <c r="B7" s="102" t="s">
        <v>584</v>
      </c>
      <c r="C7" s="103">
        <v>42800</v>
      </c>
      <c r="D7" s="114" t="s">
        <v>621</v>
      </c>
      <c r="E7" s="102" t="s">
        <v>596</v>
      </c>
      <c r="F7" s="103">
        <v>42850</v>
      </c>
      <c r="G7" s="119">
        <v>3221.17</v>
      </c>
    </row>
    <row r="8" spans="1:7" ht="38.25">
      <c r="A8" s="104" t="s">
        <v>90</v>
      </c>
      <c r="B8" s="102" t="s">
        <v>583</v>
      </c>
      <c r="C8" s="103">
        <v>42804</v>
      </c>
      <c r="D8" s="102" t="s">
        <v>597</v>
      </c>
      <c r="E8" s="102" t="s">
        <v>595</v>
      </c>
      <c r="F8" s="103">
        <v>42836</v>
      </c>
      <c r="G8" s="119">
        <v>845.26</v>
      </c>
    </row>
    <row r="9" spans="1:7" ht="51">
      <c r="A9" s="104" t="s">
        <v>89</v>
      </c>
      <c r="B9" s="102" t="s">
        <v>585</v>
      </c>
      <c r="C9" s="103">
        <v>42893</v>
      </c>
      <c r="D9" s="102" t="s">
        <v>598</v>
      </c>
      <c r="E9" s="102" t="s">
        <v>587</v>
      </c>
      <c r="F9" s="103">
        <v>42926</v>
      </c>
      <c r="G9" s="119">
        <v>1295.07</v>
      </c>
    </row>
    <row r="10" spans="1:7" ht="25.5">
      <c r="A10" s="104" t="s">
        <v>88</v>
      </c>
      <c r="B10" s="102" t="s">
        <v>586</v>
      </c>
      <c r="C10" s="103">
        <v>42900</v>
      </c>
      <c r="D10" s="102" t="s">
        <v>599</v>
      </c>
      <c r="E10" s="102" t="s">
        <v>600</v>
      </c>
      <c r="F10" s="103">
        <v>42935</v>
      </c>
      <c r="G10" s="119">
        <v>172.2</v>
      </c>
    </row>
    <row r="11" spans="1:7" ht="63.75">
      <c r="A11" s="104" t="s">
        <v>88</v>
      </c>
      <c r="B11" s="102" t="s">
        <v>584</v>
      </c>
      <c r="C11" s="103">
        <v>42912</v>
      </c>
      <c r="D11" s="102" t="s">
        <v>601</v>
      </c>
      <c r="E11" s="102" t="s">
        <v>602</v>
      </c>
      <c r="F11" s="103">
        <v>42936</v>
      </c>
      <c r="G11" s="119">
        <v>3991.46</v>
      </c>
    </row>
    <row r="12" spans="1:7" ht="38.25">
      <c r="A12" s="104" t="s">
        <v>42</v>
      </c>
      <c r="B12" s="102" t="s">
        <v>588</v>
      </c>
      <c r="C12" s="103">
        <v>42926</v>
      </c>
      <c r="D12" s="102" t="s">
        <v>603</v>
      </c>
      <c r="E12" s="102" t="s">
        <v>82</v>
      </c>
      <c r="F12" s="103">
        <v>42942</v>
      </c>
      <c r="G12" s="119">
        <v>1050</v>
      </c>
    </row>
    <row r="13" spans="1:7" ht="25.5">
      <c r="A13" s="104" t="s">
        <v>42</v>
      </c>
      <c r="B13" s="102" t="s">
        <v>582</v>
      </c>
      <c r="C13" s="103">
        <v>43012</v>
      </c>
      <c r="D13" s="114" t="s">
        <v>622</v>
      </c>
      <c r="E13" s="102" t="s">
        <v>604</v>
      </c>
      <c r="F13" s="103">
        <v>43185</v>
      </c>
      <c r="G13" s="119">
        <v>155.58000000000001</v>
      </c>
    </row>
    <row r="14" spans="1:7" ht="51">
      <c r="A14" s="104" t="s">
        <v>92</v>
      </c>
      <c r="B14" s="102" t="s">
        <v>584</v>
      </c>
      <c r="C14" s="103">
        <v>43172</v>
      </c>
      <c r="D14" s="102" t="s">
        <v>605</v>
      </c>
      <c r="E14" s="102" t="s">
        <v>606</v>
      </c>
      <c r="F14" s="103">
        <v>43264</v>
      </c>
      <c r="G14" s="119">
        <v>5683.6</v>
      </c>
    </row>
    <row r="15" spans="1:7" ht="25.5">
      <c r="A15" s="104" t="s">
        <v>42</v>
      </c>
      <c r="B15" s="102" t="s">
        <v>588</v>
      </c>
      <c r="C15" s="103">
        <v>43210</v>
      </c>
      <c r="D15" s="102" t="s">
        <v>607</v>
      </c>
      <c r="E15" s="102" t="s">
        <v>608</v>
      </c>
      <c r="F15" s="103">
        <v>43278</v>
      </c>
      <c r="G15" s="119">
        <v>800</v>
      </c>
    </row>
    <row r="16" spans="1:7" ht="38.25">
      <c r="A16" s="104" t="s">
        <v>89</v>
      </c>
      <c r="B16" s="102" t="s">
        <v>585</v>
      </c>
      <c r="C16" s="103">
        <v>43271</v>
      </c>
      <c r="D16" s="102" t="s">
        <v>609</v>
      </c>
      <c r="E16" s="102" t="s">
        <v>610</v>
      </c>
      <c r="F16" s="103">
        <v>43287</v>
      </c>
      <c r="G16" s="119">
        <v>160</v>
      </c>
    </row>
    <row r="17" spans="1:7" ht="38.25">
      <c r="A17" s="104" t="s">
        <v>42</v>
      </c>
      <c r="B17" s="102" t="s">
        <v>582</v>
      </c>
      <c r="C17" s="103">
        <v>43275</v>
      </c>
      <c r="D17" s="102" t="s">
        <v>611</v>
      </c>
      <c r="E17" s="102" t="s">
        <v>612</v>
      </c>
      <c r="F17" s="103">
        <v>43425</v>
      </c>
      <c r="G17" s="119">
        <v>752.66</v>
      </c>
    </row>
    <row r="18" spans="1:7" ht="51">
      <c r="A18" s="104" t="s">
        <v>94</v>
      </c>
      <c r="B18" s="102" t="s">
        <v>582</v>
      </c>
      <c r="C18" s="103">
        <v>43364</v>
      </c>
      <c r="D18" s="102" t="s">
        <v>613</v>
      </c>
      <c r="E18" s="102" t="s">
        <v>614</v>
      </c>
      <c r="F18" s="103">
        <v>43424</v>
      </c>
      <c r="G18" s="119">
        <v>464.08</v>
      </c>
    </row>
    <row r="19" spans="1:7" ht="63.75">
      <c r="A19" s="104" t="s">
        <v>94</v>
      </c>
      <c r="B19" s="102" t="s">
        <v>582</v>
      </c>
      <c r="C19" s="103">
        <v>43364</v>
      </c>
      <c r="D19" s="102" t="s">
        <v>615</v>
      </c>
      <c r="E19" s="102" t="s">
        <v>616</v>
      </c>
      <c r="F19" s="103">
        <v>43483</v>
      </c>
      <c r="G19" s="119">
        <v>300</v>
      </c>
    </row>
    <row r="20" spans="1:7" ht="51">
      <c r="A20" s="104" t="s">
        <v>88</v>
      </c>
      <c r="B20" s="102" t="s">
        <v>584</v>
      </c>
      <c r="C20" s="103">
        <v>43475</v>
      </c>
      <c r="D20" s="102" t="s">
        <v>617</v>
      </c>
      <c r="E20" s="102" t="s">
        <v>618</v>
      </c>
      <c r="F20" s="103">
        <v>43510</v>
      </c>
      <c r="G20" s="119">
        <v>4129.01</v>
      </c>
    </row>
    <row r="21" spans="1:7" ht="39" thickBot="1">
      <c r="A21" s="113" t="s">
        <v>92</v>
      </c>
      <c r="B21" s="105" t="s">
        <v>586</v>
      </c>
      <c r="C21" s="106">
        <v>43529</v>
      </c>
      <c r="D21" s="107" t="s">
        <v>619</v>
      </c>
      <c r="E21" s="107" t="s">
        <v>620</v>
      </c>
      <c r="F21" s="106">
        <v>43537</v>
      </c>
      <c r="G21" s="171">
        <v>200</v>
      </c>
    </row>
    <row r="22" spans="1:7" ht="27" customHeight="1" thickBot="1">
      <c r="F22" s="112" t="s">
        <v>0</v>
      </c>
      <c r="G22" s="111">
        <f>SUM(G4:G21)</f>
        <v>33222.890000000007</v>
      </c>
    </row>
  </sheetData>
  <mergeCells count="1">
    <mergeCell ref="A1:C1"/>
  </mergeCells>
  <pageMargins left="0.7" right="0.7" top="0.75" bottom="0.75" header="0.3" footer="0.3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C20" sqref="C20"/>
    </sheetView>
  </sheetViews>
  <sheetFormatPr defaultRowHeight="12.75"/>
  <cols>
    <col min="1" max="1" width="3.5703125" style="31" customWidth="1"/>
    <col min="2" max="2" width="52.5703125" style="31" customWidth="1"/>
    <col min="3" max="3" width="37.5703125" style="31" customWidth="1"/>
    <col min="4" max="5" width="9.140625" style="31"/>
  </cols>
  <sheetData>
    <row r="1" spans="1:5">
      <c r="C1" s="70" t="s">
        <v>316</v>
      </c>
    </row>
    <row r="2" spans="1:5" ht="18">
      <c r="A2" s="71"/>
      <c r="B2" s="72"/>
      <c r="C2" s="72"/>
    </row>
    <row r="4" spans="1:5" ht="45.75" customHeight="1">
      <c r="A4" s="489" t="s">
        <v>287</v>
      </c>
      <c r="B4" s="489"/>
      <c r="C4" s="489"/>
    </row>
    <row r="5" spans="1:5" ht="15.75">
      <c r="A5" s="73"/>
      <c r="B5" s="73"/>
      <c r="C5" s="73"/>
    </row>
    <row r="6" spans="1:5" ht="42" customHeight="1">
      <c r="A6" s="490" t="s">
        <v>394</v>
      </c>
      <c r="B6" s="491"/>
      <c r="C6" s="491"/>
    </row>
    <row r="8" spans="1:5" ht="25.5">
      <c r="A8" s="74" t="s">
        <v>11</v>
      </c>
      <c r="B8" s="74" t="s">
        <v>288</v>
      </c>
      <c r="C8" s="69" t="s">
        <v>289</v>
      </c>
    </row>
    <row r="9" spans="1:5" s="20" customFormat="1" ht="24.95" customHeight="1">
      <c r="A9" s="492" t="s">
        <v>95</v>
      </c>
      <c r="B9" s="493"/>
      <c r="C9" s="494"/>
      <c r="D9" s="27"/>
      <c r="E9" s="27"/>
    </row>
    <row r="10" spans="1:5" s="27" customFormat="1" ht="24.95" customHeight="1">
      <c r="A10" s="163" t="s">
        <v>48</v>
      </c>
      <c r="B10" s="164" t="s">
        <v>183</v>
      </c>
      <c r="C10" s="165" t="s">
        <v>290</v>
      </c>
    </row>
    <row r="13" spans="1:5">
      <c r="B13" s="75"/>
    </row>
    <row r="14" spans="1:5">
      <c r="B14" s="75"/>
    </row>
    <row r="15" spans="1:5">
      <c r="B15" s="75"/>
    </row>
    <row r="16" spans="1:5">
      <c r="B16" s="75"/>
    </row>
    <row r="17" spans="2:2">
      <c r="B17" s="75"/>
    </row>
  </sheetData>
  <mergeCells count="3">
    <mergeCell ref="A4:C4"/>
    <mergeCell ref="A6:C6"/>
    <mergeCell ref="A9:C9"/>
  </mergeCells>
  <pageMargins left="0.7" right="0.7" top="0.75" bottom="0.75" header="0.3" footer="0.3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I15" sqref="I15"/>
    </sheetView>
  </sheetViews>
  <sheetFormatPr defaultRowHeight="12.75"/>
  <cols>
    <col min="1" max="1" width="5" customWidth="1"/>
    <col min="2" max="2" width="19.140625" customWidth="1"/>
    <col min="3" max="3" width="21.5703125" customWidth="1"/>
    <col min="4" max="4" width="10.5703125" customWidth="1"/>
  </cols>
  <sheetData>
    <row r="1" spans="1:4" ht="14.25">
      <c r="A1" s="92" t="s">
        <v>567</v>
      </c>
      <c r="B1" s="93"/>
      <c r="C1" s="94"/>
      <c r="D1" s="95"/>
    </row>
    <row r="2" spans="1:4" ht="14.25">
      <c r="A2" s="495" t="s">
        <v>568</v>
      </c>
      <c r="B2" s="495"/>
      <c r="C2" s="495"/>
      <c r="D2" s="95"/>
    </row>
    <row r="3" spans="1:4" ht="14.25">
      <c r="A3" s="96" t="s">
        <v>569</v>
      </c>
      <c r="B3" s="96"/>
      <c r="C3" s="97"/>
      <c r="D3" s="95"/>
    </row>
    <row r="4" spans="1:4" ht="14.25">
      <c r="A4" s="98"/>
      <c r="B4" s="98"/>
      <c r="C4" s="99"/>
      <c r="D4" s="95"/>
    </row>
    <row r="5" spans="1:4" ht="33.75" customHeight="1">
      <c r="A5" s="100" t="s">
        <v>11</v>
      </c>
      <c r="B5" s="496" t="s">
        <v>570</v>
      </c>
      <c r="C5" s="497"/>
      <c r="D5" s="101" t="s">
        <v>571</v>
      </c>
    </row>
    <row r="6" spans="1:4" ht="26.1" customHeight="1">
      <c r="A6" s="166">
        <v>1</v>
      </c>
      <c r="B6" s="167" t="s">
        <v>322</v>
      </c>
      <c r="C6" s="168"/>
      <c r="D6" s="168">
        <v>21</v>
      </c>
    </row>
    <row r="7" spans="1:4" ht="26.1" customHeight="1">
      <c r="A7" s="166"/>
      <c r="B7" s="167" t="s">
        <v>572</v>
      </c>
      <c r="C7" s="168" t="s">
        <v>644</v>
      </c>
      <c r="D7" s="168">
        <v>16</v>
      </c>
    </row>
    <row r="8" spans="1:4" ht="26.1" customHeight="1">
      <c r="A8" s="166">
        <v>2</v>
      </c>
      <c r="B8" s="167" t="s">
        <v>320</v>
      </c>
      <c r="C8" s="168"/>
      <c r="D8" s="168">
        <v>19</v>
      </c>
    </row>
    <row r="9" spans="1:4" ht="26.1" customHeight="1">
      <c r="A9" s="166"/>
      <c r="B9" s="167" t="s">
        <v>573</v>
      </c>
      <c r="C9" s="168" t="s">
        <v>574</v>
      </c>
      <c r="D9" s="168">
        <v>20</v>
      </c>
    </row>
    <row r="10" spans="1:4" ht="26.1" customHeight="1">
      <c r="A10" s="166">
        <v>3</v>
      </c>
      <c r="B10" s="167" t="s">
        <v>321</v>
      </c>
      <c r="C10" s="168"/>
      <c r="D10" s="168">
        <v>15</v>
      </c>
    </row>
    <row r="11" spans="1:4" ht="26.1" customHeight="1">
      <c r="A11" s="166"/>
      <c r="B11" s="166"/>
      <c r="C11" s="169" t="s">
        <v>0</v>
      </c>
      <c r="D11" s="169">
        <f>SUM(D6:D10)</f>
        <v>91</v>
      </c>
    </row>
  </sheetData>
  <mergeCells count="2">
    <mergeCell ref="A2:C2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4</vt:i4>
      </vt:variant>
    </vt:vector>
  </HeadingPairs>
  <TitlesOfParts>
    <vt:vector size="12" baseType="lpstr">
      <vt:lpstr>informacje ogólne</vt:lpstr>
      <vt:lpstr>budynki </vt:lpstr>
      <vt:lpstr>elektronika </vt:lpstr>
      <vt:lpstr>pojazdy</vt:lpstr>
      <vt:lpstr>środki trwałe</vt:lpstr>
      <vt:lpstr>szkody</vt:lpstr>
      <vt:lpstr>lokalizacje</vt:lpstr>
      <vt:lpstr>NNW OSP</vt:lpstr>
      <vt:lpstr>'budynki '!Obszar_wydruku</vt:lpstr>
      <vt:lpstr>'elektronika '!Obszar_wydruku</vt:lpstr>
      <vt:lpstr>pojazdy!Obszar_wydruku</vt:lpstr>
      <vt:lpstr>'środki trwałe'!Obszar_wydruku</vt:lpstr>
    </vt:vector>
  </TitlesOfParts>
  <Company>MedicEuro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renata.kozakowska</cp:lastModifiedBy>
  <cp:lastPrinted>2019-04-03T12:51:41Z</cp:lastPrinted>
  <dcterms:created xsi:type="dcterms:W3CDTF">2004-04-21T13:58:08Z</dcterms:created>
  <dcterms:modified xsi:type="dcterms:W3CDTF">2019-04-24T09:44:47Z</dcterms:modified>
</cp:coreProperties>
</file>